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40" windowWidth="12120" windowHeight="9120" tabRatio="480" firstSheet="1" activeTab="4"/>
  </bookViews>
  <sheets>
    <sheet name="Intro" sheetId="1" r:id="rId1"/>
    <sheet name="Glossary of Terms" sheetId="2" r:id="rId2"/>
    <sheet name="Example" sheetId="3" state="hidden" r:id="rId3"/>
    <sheet name="Prof Jud Form" sheetId="4" state="hidden" r:id="rId4"/>
    <sheet name="Blank Paper Copy" sheetId="5" r:id="rId5"/>
  </sheets>
  <definedNames>
    <definedName name="_Toc169658387" localSheetId="0">'Intro'!$A$61</definedName>
    <definedName name="_Toc169658388" localSheetId="0">'Intro'!$A$69</definedName>
    <definedName name="_Toc169658389" localSheetId="0">'Intro'!$A$81</definedName>
    <definedName name="_Toc169658390" localSheetId="0">'Intro'!$A$85</definedName>
    <definedName name="_Toc169658391" localSheetId="0">'Intro'!$A$90</definedName>
    <definedName name="_Toc169658392" localSheetId="0">'Intro'!$A$94</definedName>
    <definedName name="_Toc169658393" localSheetId="0">'Intro'!$A$99</definedName>
    <definedName name="_Toc169658394" localSheetId="0">'Intro'!$A$105</definedName>
    <definedName name="_Toc169658395" localSheetId="0">'Intro'!$A$124</definedName>
    <definedName name="_Toc169658396" localSheetId="0">'Intro'!$A$257</definedName>
    <definedName name="_Toc169658397" localSheetId="0">'Intro'!$A$345</definedName>
    <definedName name="_Toc169658398" localSheetId="0">'Intro'!$A$473</definedName>
    <definedName name="_Toc169658399" localSheetId="0">'Intro'!$A$552</definedName>
    <definedName name="_Toc169658400" localSheetId="0">'Intro'!$A$694</definedName>
    <definedName name="Check79" localSheetId="0">'Intro'!$L$131</definedName>
    <definedName name="Check82" localSheetId="0">'Intro'!$A$141</definedName>
    <definedName name="Check96" localSheetId="0">'Intro'!$L$133</definedName>
    <definedName name="_xlnm.Print_Area" localSheetId="4">'Blank Paper Copy'!$A$1:$Q$108</definedName>
    <definedName name="_xlnm.Print_Area" localSheetId="2">'Example'!$A$1:$L$231</definedName>
    <definedName name="_xlnm.Print_Area" localSheetId="1">'Glossary of Terms'!$A$1:$L$203</definedName>
    <definedName name="_xlnm.Print_Area" localSheetId="3">'Prof Jud Form'!$A$1:$L$233</definedName>
    <definedName name="Z_317FF783_3290_425B_8F2E_22A0512F3D02_.wvu.PrintArea" localSheetId="2" hidden="1">'Example'!$A$1:$K$230</definedName>
    <definedName name="Z_317FF783_3290_425B_8F2E_22A0512F3D02_.wvu.PrintArea" localSheetId="1" hidden="1">'Glossary of Terms'!$A$1:$L$192</definedName>
    <definedName name="Z_317FF783_3290_425B_8F2E_22A0512F3D02_.wvu.PrintArea" localSheetId="3" hidden="1">'Prof Jud Form'!$A$1:$K$232</definedName>
    <definedName name="Z_933236FD_2607_4603_B54D_DB3032BB8954_.wvu.PrintArea" localSheetId="2" hidden="1">'Example'!$A$1:$K$230</definedName>
    <definedName name="Z_933236FD_2607_4603_B54D_DB3032BB8954_.wvu.PrintArea" localSheetId="1" hidden="1">'Glossary of Terms'!$A$1:$L$192</definedName>
    <definedName name="Z_933236FD_2607_4603_B54D_DB3032BB8954_.wvu.PrintArea" localSheetId="3" hidden="1">'Prof Jud Form'!$A$1:$K$232</definedName>
  </definedNames>
  <calcPr calcMode="autoNoTable" fullCalcOnLoad="1" iterate="1" iterateCount="50" iterateDelta="0"/>
</workbook>
</file>

<file path=xl/sharedStrings.xml><?xml version="1.0" encoding="utf-8"?>
<sst xmlns="http://schemas.openxmlformats.org/spreadsheetml/2006/main" count="1188" uniqueCount="253">
  <si>
    <r>
      <t xml:space="preserve">State </t>
    </r>
    <r>
      <rPr>
        <i/>
        <sz val="9"/>
        <rFont val="Tahoma"/>
        <family val="2"/>
      </rPr>
      <t>(if applicable)</t>
    </r>
    <r>
      <rPr>
        <sz val="9"/>
        <rFont val="Tahoma"/>
        <family val="2"/>
      </rPr>
      <t xml:space="preserve"> the total number of </t>
    </r>
    <r>
      <rPr>
        <b/>
        <sz val="9"/>
        <rFont val="Tahoma"/>
        <family val="2"/>
      </rPr>
      <t>Junior Doctors</t>
    </r>
    <r>
      <rPr>
        <sz val="9"/>
        <rFont val="Tahoma"/>
        <family val="2"/>
      </rPr>
      <t xml:space="preserve"> in the </t>
    </r>
    <r>
      <rPr>
        <b/>
        <sz val="9"/>
        <rFont val="Tahoma"/>
        <family val="2"/>
      </rPr>
      <t xml:space="preserve">JD </t>
    </r>
    <r>
      <rPr>
        <sz val="9"/>
        <rFont val="Tahoma"/>
        <family val="2"/>
      </rPr>
      <t xml:space="preserve">section of the table that you </t>
    </r>
    <r>
      <rPr>
        <b/>
        <sz val="9"/>
        <color indexed="10"/>
        <rFont val="Tahoma"/>
        <family val="2"/>
      </rPr>
      <t xml:space="preserve">REQUIRE </t>
    </r>
    <r>
      <rPr>
        <sz val="9"/>
        <rFont val="Tahoma"/>
        <family val="2"/>
      </rPr>
      <t>on duty to cover the workload on night duty using your own professional judgement. This is to provide a safe level of care. This data will be collected at night Part 1:20:00hrs to 00:00hrs, Mon-Fri/Mon-Sun, Part 2:00:00hrs to 04:00hrs, Mon-Fri/Mon-Sun and Part 3:04:00hrs to 08:00hrs, Mon-Fri/Mon-Sun</t>
    </r>
  </si>
  <si>
    <r>
      <t xml:space="preserve">State how many </t>
    </r>
    <r>
      <rPr>
        <b/>
        <sz val="9"/>
        <rFont val="Tahoma"/>
        <family val="2"/>
      </rPr>
      <t>Registered Nurses</t>
    </r>
    <r>
      <rPr>
        <sz val="9"/>
        <rFont val="Tahoma"/>
        <family val="2"/>
      </rPr>
      <t xml:space="preserve"> in the </t>
    </r>
    <r>
      <rPr>
        <b/>
        <sz val="9"/>
        <rFont val="Tahoma"/>
        <family val="2"/>
      </rPr>
      <t xml:space="preserve">RN </t>
    </r>
    <r>
      <rPr>
        <sz val="9"/>
        <rFont val="Tahoma"/>
        <family val="2"/>
      </rPr>
      <t xml:space="preserve">section of the table that you </t>
    </r>
    <r>
      <rPr>
        <b/>
        <sz val="9"/>
        <color indexed="10"/>
        <rFont val="Tahoma"/>
        <family val="2"/>
      </rPr>
      <t xml:space="preserve">REQUIRE </t>
    </r>
    <r>
      <rPr>
        <sz val="9"/>
        <rFont val="Tahoma"/>
        <family val="2"/>
      </rPr>
      <t xml:space="preserve">on duty to cover the workload for that morning, afternoon and evening using your own professional judgement. </t>
    </r>
    <r>
      <rPr>
        <b/>
        <sz val="9"/>
        <rFont val="Tahoma"/>
        <family val="2"/>
      </rPr>
      <t>This is not what you had on but what numbers were needed to cover the workload for your clinical area.</t>
    </r>
    <r>
      <rPr>
        <sz val="9"/>
        <rFont val="Tahoma"/>
        <family val="2"/>
      </rPr>
      <t xml:space="preserve"> This data will be collected in Part 1 between 08:00 to 12:00hrs, Mon-Fri/Mon-Sun; Part 2 between 12:00 to 16:00hrs, Mon-Fri/Mon-Sun and in Part 3 between 16:00 to 20:00hrs Mon-Fri/Mon-Sun</t>
    </r>
  </si>
  <si>
    <r>
      <t xml:space="preserve">State </t>
    </r>
    <r>
      <rPr>
        <i/>
        <sz val="9"/>
        <rFont val="Tahoma"/>
        <family val="2"/>
      </rPr>
      <t>(if applicable)</t>
    </r>
    <r>
      <rPr>
        <sz val="9"/>
        <rFont val="Tahoma"/>
        <family val="2"/>
      </rPr>
      <t xml:space="preserve"> the total number of </t>
    </r>
    <r>
      <rPr>
        <b/>
        <sz val="9"/>
        <rFont val="Tahoma"/>
        <family val="2"/>
      </rPr>
      <t>Registered Nurses</t>
    </r>
    <r>
      <rPr>
        <sz val="9"/>
        <rFont val="Tahoma"/>
        <family val="2"/>
      </rPr>
      <t xml:space="preserve"> in the </t>
    </r>
    <r>
      <rPr>
        <b/>
        <sz val="9"/>
        <rFont val="Tahoma"/>
        <family val="2"/>
      </rPr>
      <t xml:space="preserve">RN </t>
    </r>
    <r>
      <rPr>
        <sz val="9"/>
        <rFont val="Tahoma"/>
        <family val="2"/>
      </rPr>
      <t xml:space="preserve">section of the table that you </t>
    </r>
    <r>
      <rPr>
        <b/>
        <sz val="9"/>
        <color indexed="10"/>
        <rFont val="Tahoma"/>
        <family val="2"/>
      </rPr>
      <t xml:space="preserve">REQUIRE </t>
    </r>
    <r>
      <rPr>
        <sz val="9"/>
        <rFont val="Tahoma"/>
        <family val="2"/>
      </rPr>
      <t>on duty to cover the workload on night duty using your own professional judgement. This is to provide a safe level of care. This data will be collected at night Part 1:20:00hrs to 00:00hrs, Mon-Fri/Mon-Sun, Part 2:00:00hrs to 04:00hrs, Mon-Fri/Mon-Sun and Part 3:04:00hrs to 08:00hrs, Mon-Fri/Mon-Sun</t>
    </r>
  </si>
  <si>
    <r>
      <t xml:space="preserve">State how many </t>
    </r>
    <r>
      <rPr>
        <b/>
        <sz val="9"/>
        <rFont val="Tahoma"/>
        <family val="2"/>
      </rPr>
      <t>Emergency Nurse Practitioners</t>
    </r>
    <r>
      <rPr>
        <sz val="9"/>
        <rFont val="Tahoma"/>
        <family val="2"/>
      </rPr>
      <t xml:space="preserve"> in the </t>
    </r>
    <r>
      <rPr>
        <b/>
        <sz val="9"/>
        <rFont val="Tahoma"/>
        <family val="2"/>
      </rPr>
      <t xml:space="preserve">ENP </t>
    </r>
    <r>
      <rPr>
        <sz val="9"/>
        <rFont val="Tahoma"/>
        <family val="2"/>
      </rPr>
      <t xml:space="preserve">section of the table that you </t>
    </r>
    <r>
      <rPr>
        <b/>
        <sz val="9"/>
        <color indexed="10"/>
        <rFont val="Tahoma"/>
        <family val="2"/>
      </rPr>
      <t xml:space="preserve">REQUIRE </t>
    </r>
    <r>
      <rPr>
        <sz val="9"/>
        <rFont val="Tahoma"/>
        <family val="2"/>
      </rPr>
      <t xml:space="preserve">on duty to cover the workload for that morning, afternoon and evening using your own professional judgement. </t>
    </r>
    <r>
      <rPr>
        <b/>
        <sz val="9"/>
        <rFont val="Tahoma"/>
        <family val="2"/>
      </rPr>
      <t>This is not what you had on but what numbers were needed to cover the workload for your clinical area.</t>
    </r>
    <r>
      <rPr>
        <sz val="9"/>
        <rFont val="Tahoma"/>
        <family val="2"/>
      </rPr>
      <t xml:space="preserve"> This data will be collected in Part 1 between 08:00 to 12:00hrs, Mon-Fri/Mon-Sun; Part 2 between 12:00 to 16:00hrs, Mon-Fri/Mon-Sun and in Part 3 between 16:00 to 20:00hrs Mon-Fri/Mon-Sun</t>
    </r>
  </si>
  <si>
    <r>
      <t xml:space="preserve">State </t>
    </r>
    <r>
      <rPr>
        <i/>
        <sz val="9"/>
        <rFont val="Tahoma"/>
        <family val="2"/>
      </rPr>
      <t>(if applicable)</t>
    </r>
    <r>
      <rPr>
        <sz val="9"/>
        <rFont val="Tahoma"/>
        <family val="2"/>
      </rPr>
      <t xml:space="preserve"> the total number of </t>
    </r>
    <r>
      <rPr>
        <b/>
        <sz val="9"/>
        <rFont val="Tahoma"/>
        <family val="2"/>
      </rPr>
      <t>Emergency Nurse Practitioners</t>
    </r>
    <r>
      <rPr>
        <sz val="9"/>
        <rFont val="Tahoma"/>
        <family val="2"/>
      </rPr>
      <t xml:space="preserve"> in the </t>
    </r>
    <r>
      <rPr>
        <b/>
        <sz val="9"/>
        <rFont val="Tahoma"/>
        <family val="2"/>
      </rPr>
      <t xml:space="preserve">ENP </t>
    </r>
    <r>
      <rPr>
        <sz val="9"/>
        <rFont val="Tahoma"/>
        <family val="2"/>
      </rPr>
      <t xml:space="preserve">section of the table that you </t>
    </r>
    <r>
      <rPr>
        <b/>
        <sz val="9"/>
        <color indexed="10"/>
        <rFont val="Tahoma"/>
        <family val="2"/>
      </rPr>
      <t xml:space="preserve">REQUIRE </t>
    </r>
    <r>
      <rPr>
        <sz val="9"/>
        <rFont val="Tahoma"/>
        <family val="2"/>
      </rPr>
      <t>on duty to cover the workload on night duty using your own professional judgement. This is to provide a safe level of care. This data will be collected at night Part 1:20:00hrs to 00:00hrs, Mon-Fri/Mon-Sun, Part 2:00:00hrs to 04:00hrs, Mon-Fri/Mon-Sun and Part 3:04:00hrs to 08:00hrs, Mon-Fri/Mon-Sun</t>
    </r>
  </si>
  <si>
    <r>
      <t xml:space="preserve">State how many </t>
    </r>
    <r>
      <rPr>
        <b/>
        <sz val="9"/>
        <rFont val="Tahoma"/>
        <family val="2"/>
      </rPr>
      <t>Nursing Auxiliaries/Healthcare Assistants, Support Workers</t>
    </r>
    <r>
      <rPr>
        <sz val="9"/>
        <rFont val="Tahoma"/>
        <family val="2"/>
      </rPr>
      <t xml:space="preserve"> in the </t>
    </r>
    <r>
      <rPr>
        <b/>
        <sz val="9"/>
        <rFont val="Tahoma"/>
        <family val="2"/>
      </rPr>
      <t xml:space="preserve">NA </t>
    </r>
    <r>
      <rPr>
        <sz val="9"/>
        <rFont val="Tahoma"/>
        <family val="2"/>
      </rPr>
      <t xml:space="preserve">section of the table that you </t>
    </r>
    <r>
      <rPr>
        <b/>
        <sz val="9"/>
        <color indexed="10"/>
        <rFont val="Tahoma"/>
        <family val="2"/>
      </rPr>
      <t>REQUIRE</t>
    </r>
    <r>
      <rPr>
        <sz val="9"/>
        <rFont val="Tahoma"/>
        <family val="2"/>
      </rPr>
      <t xml:space="preserve"> on duty to cover the workload for that morning using your own professional judgement. </t>
    </r>
    <r>
      <rPr>
        <b/>
        <sz val="9"/>
        <rFont val="Tahoma"/>
        <family val="2"/>
      </rPr>
      <t>This is not what you had on but what numbers were needed to cover the workload for your clinical area.</t>
    </r>
    <r>
      <rPr>
        <sz val="9"/>
        <rFont val="Tahoma"/>
        <family val="2"/>
      </rPr>
      <t xml:space="preserve"> This data will be collected in Part 1 between 08:00 to 12:00hrs, Mon-Fri/Mon-Sun; Part 2 between 12:00 to 16:00hrs, Mon-Fri/Mon-Sun and in Part 3 between 16:00 to 20:00hrs Mon-Fri/Mon-Sun</t>
    </r>
  </si>
  <si>
    <r>
      <t xml:space="preserve">State </t>
    </r>
    <r>
      <rPr>
        <i/>
        <sz val="9"/>
        <rFont val="Tahoma"/>
        <family val="2"/>
      </rPr>
      <t>(if applicable)</t>
    </r>
    <r>
      <rPr>
        <sz val="9"/>
        <rFont val="Tahoma"/>
        <family val="2"/>
      </rPr>
      <t xml:space="preserve"> the total number of </t>
    </r>
    <r>
      <rPr>
        <b/>
        <sz val="9"/>
        <rFont val="Tahoma"/>
        <family val="2"/>
      </rPr>
      <t>Nursing Auxiliaries/Healthcare Assistants, Support Workers</t>
    </r>
    <r>
      <rPr>
        <sz val="9"/>
        <rFont val="Tahoma"/>
        <family val="2"/>
      </rPr>
      <t xml:space="preserve"> in the </t>
    </r>
    <r>
      <rPr>
        <b/>
        <sz val="9"/>
        <rFont val="Tahoma"/>
        <family val="2"/>
      </rPr>
      <t xml:space="preserve">NA </t>
    </r>
    <r>
      <rPr>
        <sz val="9"/>
        <rFont val="Tahoma"/>
        <family val="2"/>
      </rPr>
      <t xml:space="preserve">section of the table that you </t>
    </r>
    <r>
      <rPr>
        <b/>
        <sz val="9"/>
        <color indexed="10"/>
        <rFont val="Tahoma"/>
        <family val="2"/>
      </rPr>
      <t xml:space="preserve">REQUIRE </t>
    </r>
    <r>
      <rPr>
        <sz val="9"/>
        <rFont val="Tahoma"/>
        <family val="2"/>
      </rPr>
      <t>on duty to cover the workload on night duty using your own professional judgement. This is to provide a safe level of care. This is to provide a safe level of care. This data will be collected at night Part 1:20:00hrs to 00:00hrs, Mon-Fri/Mon-Sun, Part 2:00:00hrs to 04:00hrs, Mon-Fri/Mon-Sun and Part 3:04:00hrs to 08:00hrs, Mon-Fri/Mon-Sun</t>
    </r>
  </si>
  <si>
    <r>
      <t xml:space="preserve">State how many </t>
    </r>
    <r>
      <rPr>
        <b/>
        <sz val="9"/>
        <rFont val="Tahoma"/>
        <family val="2"/>
      </rPr>
      <t xml:space="preserve">Nursery Nurses </t>
    </r>
    <r>
      <rPr>
        <sz val="9"/>
        <rFont val="Tahoma"/>
        <family val="2"/>
      </rPr>
      <t xml:space="preserve">in the </t>
    </r>
    <r>
      <rPr>
        <b/>
        <sz val="9"/>
        <rFont val="Tahoma"/>
        <family val="2"/>
      </rPr>
      <t xml:space="preserve">NN </t>
    </r>
    <r>
      <rPr>
        <sz val="9"/>
        <rFont val="Tahoma"/>
        <family val="2"/>
      </rPr>
      <t xml:space="preserve">section of the table that you </t>
    </r>
    <r>
      <rPr>
        <b/>
        <sz val="9"/>
        <color indexed="10"/>
        <rFont val="Tahoma"/>
        <family val="2"/>
      </rPr>
      <t>REQUIRE</t>
    </r>
    <r>
      <rPr>
        <sz val="9"/>
        <rFont val="Tahoma"/>
        <family val="2"/>
      </rPr>
      <t xml:space="preserve"> on duty to cover the workload for that morning using your own professional judgement. </t>
    </r>
    <r>
      <rPr>
        <b/>
        <sz val="9"/>
        <rFont val="Tahoma"/>
        <family val="2"/>
      </rPr>
      <t xml:space="preserve">This is not what you had on but what numbers were needed to cover the workload for your clinical area. </t>
    </r>
    <r>
      <rPr>
        <sz val="9"/>
        <rFont val="Tahoma"/>
        <family val="2"/>
      </rPr>
      <t>This data will be collected in Part 1 between 08:00 to 12:00hrs, Mon-Fri/Mon-Sun; Part 2 between 12:00 to 16:00hrs, Mon-Fri/Mon-Sun and in Part 3 between 16:00 to 20:00hrs Mon-Fri/Mon-Sun</t>
    </r>
  </si>
  <si>
    <r>
      <t xml:space="preserve">State </t>
    </r>
    <r>
      <rPr>
        <i/>
        <sz val="9"/>
        <rFont val="Tahoma"/>
        <family val="2"/>
      </rPr>
      <t>(if applicable)</t>
    </r>
    <r>
      <rPr>
        <sz val="9"/>
        <rFont val="Tahoma"/>
        <family val="2"/>
      </rPr>
      <t xml:space="preserve"> the total number of </t>
    </r>
    <r>
      <rPr>
        <b/>
        <sz val="9"/>
        <rFont val="Tahoma"/>
        <family val="2"/>
      </rPr>
      <t xml:space="preserve">Nursery Nurses </t>
    </r>
    <r>
      <rPr>
        <sz val="9"/>
        <rFont val="Tahoma"/>
        <family val="2"/>
      </rPr>
      <t xml:space="preserve">in the </t>
    </r>
    <r>
      <rPr>
        <b/>
        <sz val="9"/>
        <rFont val="Tahoma"/>
        <family val="2"/>
      </rPr>
      <t xml:space="preserve">NN </t>
    </r>
    <r>
      <rPr>
        <sz val="9"/>
        <rFont val="Tahoma"/>
        <family val="2"/>
      </rPr>
      <t xml:space="preserve">section of the table that you </t>
    </r>
    <r>
      <rPr>
        <b/>
        <sz val="9"/>
        <color indexed="10"/>
        <rFont val="Tahoma"/>
        <family val="2"/>
      </rPr>
      <t>REQUIRE</t>
    </r>
    <r>
      <rPr>
        <sz val="9"/>
        <rFont val="Tahoma"/>
        <family val="2"/>
      </rPr>
      <t xml:space="preserve"> on duty to cover the workload on night duty using your own professional judgement. This is to provide a safe level of care. This data will be collected at night Part 1:20:00hrs to 00:00hrs, Mon-Fri/Mon-Sun, Part 2:00:00hrs to 04:00hrs, Mon-Fri/Mon-Sun and Part 3:04:00hrs to 08:00hrs, Mon-Fri/Mon-Sun</t>
    </r>
  </si>
  <si>
    <r>
      <t xml:space="preserve">VARIATIONS - Week 1 &amp; Week 2 </t>
    </r>
    <r>
      <rPr>
        <b/>
        <i/>
        <sz val="9"/>
        <rFont val="Tahoma"/>
        <family val="2"/>
      </rPr>
      <t>(See Fig. 2)</t>
    </r>
  </si>
  <si>
    <r>
      <t xml:space="preserve">CALCULATIONS – Week 1 &amp; Week 2 </t>
    </r>
    <r>
      <rPr>
        <b/>
        <i/>
        <sz val="9"/>
        <rFont val="Tahoma"/>
        <family val="2"/>
      </rPr>
      <t>(See Fig. 3)</t>
    </r>
  </si>
  <si>
    <r>
      <t xml:space="preserve">TOTAL WTE’s &amp; AGREED SKILL MIX - WEEK 1 &amp; 2 </t>
    </r>
    <r>
      <rPr>
        <b/>
        <i/>
        <sz val="9"/>
        <rFont val="Tahoma"/>
        <family val="2"/>
      </rPr>
      <t>(See Fig. 4 &amp; 5)</t>
    </r>
  </si>
  <si>
    <r>
      <t xml:space="preserve">AVERAGE TOTAL WTE’s &amp; AGREED SKILL MIX </t>
    </r>
    <r>
      <rPr>
        <b/>
        <i/>
        <sz val="9"/>
        <rFont val="Tahoma"/>
        <family val="2"/>
      </rPr>
      <t>(See Fig. 6 &amp; 7)</t>
    </r>
  </si>
  <si>
    <r>
      <t xml:space="preserve">VALIDATION &amp; CONSENSUS </t>
    </r>
    <r>
      <rPr>
        <b/>
        <i/>
        <sz val="9"/>
        <rFont val="Tahoma"/>
        <family val="2"/>
      </rPr>
      <t>(See Fig.8)</t>
    </r>
  </si>
  <si>
    <r>
      <t> </t>
    </r>
    <r>
      <rPr>
        <sz val="9"/>
        <rFont val="Tahoma"/>
        <family val="2"/>
      </rPr>
      <t> </t>
    </r>
  </si>
  <si>
    <t>V</t>
  </si>
  <si>
    <t>04:00 to 08:00hrs</t>
  </si>
  <si>
    <t>NIGHT DUTY = XX x 3.67 + 22.5%</t>
  </si>
  <si>
    <t>The Ward Manager/Team Leader/Midwifery Manager/ Theatre Manager/ OPD Manager etc will actively discuss as above local issues relating to their clinical area of responsibility with their Clinical Nurse/Midwife Lead. Once all calculations have been discussed and ‘agreed’ they will sign and date a declaration stating “Following discussions relating to the recommended whole time equivalents and skill mix for my clinical area of responsibility, I am *satisfied / dissatisfied* with the outcome of this discussion” . Please delete on form as appropriate.</t>
  </si>
  <si>
    <t>THE PROFESSIONAL JUDGEMENT APPROACH</t>
  </si>
  <si>
    <r>
      <t>·</t>
    </r>
    <r>
      <rPr>
        <sz val="11"/>
        <rFont val="Arial"/>
        <family val="2"/>
      </rPr>
      <t xml:space="preserve"> The design of the system is such that local shift patterns do not affect the end results and the calculation is based on providing “safe cover” and skill mix.</t>
    </r>
  </si>
  <si>
    <r>
      <t xml:space="preserve">· </t>
    </r>
    <r>
      <rPr>
        <sz val="11"/>
        <rFont val="Arial"/>
        <family val="2"/>
      </rPr>
      <t xml:space="preserve">The method involves staff providing professional judgement data.  </t>
    </r>
  </si>
  <si>
    <r>
      <t xml:space="preserve">· </t>
    </r>
    <r>
      <rPr>
        <sz val="11"/>
        <rFont val="Arial"/>
        <family val="2"/>
      </rPr>
      <t>The system is flexible, usable in all clinical situations, and able to accept local policy constraints.</t>
    </r>
  </si>
  <si>
    <r>
      <t>·</t>
    </r>
    <r>
      <rPr>
        <sz val="11"/>
        <rFont val="Arial"/>
        <family val="2"/>
      </rPr>
      <t xml:space="preserve"> </t>
    </r>
    <r>
      <rPr>
        <b/>
        <sz val="11"/>
        <rFont val="Arial"/>
        <family val="2"/>
      </rPr>
      <t xml:space="preserve">Hospital or Community Audit Proforma </t>
    </r>
  </si>
  <si>
    <r>
      <t>·</t>
    </r>
    <r>
      <rPr>
        <b/>
        <sz val="11"/>
        <rFont val="Arial"/>
        <family val="2"/>
      </rPr>
      <t xml:space="preserve"> Duty Sheets</t>
    </r>
  </si>
  <si>
    <r>
      <t>·</t>
    </r>
    <r>
      <rPr>
        <b/>
        <sz val="11"/>
        <rFont val="Arial"/>
        <family val="2"/>
      </rPr>
      <t xml:space="preserve"> Numerical Assessment </t>
    </r>
  </si>
  <si>
    <r>
      <t>·</t>
    </r>
    <r>
      <rPr>
        <sz val="11"/>
        <rFont val="Arial"/>
        <family val="2"/>
      </rPr>
      <t xml:space="preserve"> The system produces the main elements of staffing levels and calculates the number of staff required, including skill mix within the ward/department/team situation.</t>
    </r>
  </si>
  <si>
    <r>
      <t>·</t>
    </r>
    <r>
      <rPr>
        <sz val="11"/>
        <rFont val="Arial"/>
        <family val="2"/>
      </rPr>
      <t xml:space="preserve"> Allowances and amendments for predicted absence e.g. sickness; absence; holidays; in-service training and nursing education are taken into account. The minimal national recommendation is 21% but for the purpose of this exercise, Agenda for Change annual leave allocation brings this to 22.5%.</t>
    </r>
  </si>
  <si>
    <t>PROFESSIONAL JUDGEMENT FORM GLOSSARY OF TERMS</t>
  </si>
  <si>
    <t>   </t>
  </si>
  <si>
    <t>SECTION</t>
  </si>
  <si>
    <t>DEFINITION</t>
  </si>
  <si>
    <t>Date commenced:</t>
  </si>
  <si>
    <t>Explain variations in numbers required, e.g. operating list, reception day for admissions, consultant rounds, patient dependency.</t>
  </si>
  <si>
    <t>RN</t>
  </si>
  <si>
    <t>NA</t>
  </si>
  <si>
    <t>NN</t>
  </si>
  <si>
    <t xml:space="preserve">CODE: </t>
  </si>
  <si>
    <t>RN: Registered Nurse</t>
  </si>
  <si>
    <t>NA: Nursing Auxiliary</t>
  </si>
  <si>
    <t>NN: Nursery Nurse</t>
  </si>
  <si>
    <t>Hours</t>
  </si>
  <si>
    <t>WTE</t>
  </si>
  <si>
    <t>Heads</t>
  </si>
  <si>
    <t xml:space="preserve">Nursing and Midwifery Workload/Workforce Planning Project </t>
  </si>
  <si>
    <t>Band</t>
  </si>
  <si>
    <r>
      <t xml:space="preserve">The Professional Judgement Methodology Form - </t>
    </r>
    <r>
      <rPr>
        <b/>
        <sz val="16"/>
        <color indexed="10"/>
        <rFont val="Arial"/>
        <family val="2"/>
      </rPr>
      <t>WEEK 1</t>
    </r>
  </si>
  <si>
    <r>
      <t xml:space="preserve">The Professional Judgement Methodology Form - </t>
    </r>
    <r>
      <rPr>
        <b/>
        <sz val="16"/>
        <color indexed="10"/>
        <rFont val="Arial"/>
        <family val="2"/>
      </rPr>
      <t>WEEK 2</t>
    </r>
  </si>
  <si>
    <t>NA WTE =</t>
  </si>
  <si>
    <t>NN WTE =</t>
  </si>
  <si>
    <t>RN WTE =</t>
  </si>
  <si>
    <t>MON</t>
  </si>
  <si>
    <t>TUES</t>
  </si>
  <si>
    <t>WED</t>
  </si>
  <si>
    <t>THUR</t>
  </si>
  <si>
    <t>FRI</t>
  </si>
  <si>
    <t>SAT</t>
  </si>
  <si>
    <t>SUN</t>
  </si>
  <si>
    <t>Bands</t>
  </si>
  <si>
    <t>Hrs</t>
  </si>
  <si>
    <r>
      <t>¬</t>
    </r>
    <r>
      <rPr>
        <b/>
        <sz val="14"/>
        <color indexed="10"/>
        <rFont val="Arial"/>
        <family val="2"/>
      </rPr>
      <t xml:space="preserve"> 7 </t>
    </r>
    <r>
      <rPr>
        <b/>
        <sz val="14"/>
        <color indexed="10"/>
        <rFont val="Symbol"/>
        <family val="1"/>
      </rPr>
      <t>®</t>
    </r>
  </si>
  <si>
    <r>
      <t>¬</t>
    </r>
    <r>
      <rPr>
        <b/>
        <sz val="14"/>
        <color indexed="10"/>
        <rFont val="Arial"/>
        <family val="2"/>
      </rPr>
      <t xml:space="preserve"> 6 </t>
    </r>
    <r>
      <rPr>
        <b/>
        <sz val="14"/>
        <color indexed="10"/>
        <rFont val="Symbol"/>
        <family val="1"/>
      </rPr>
      <t>®</t>
    </r>
  </si>
  <si>
    <r>
      <t>¬</t>
    </r>
    <r>
      <rPr>
        <b/>
        <sz val="14"/>
        <color indexed="10"/>
        <rFont val="Arial"/>
        <family val="2"/>
      </rPr>
      <t xml:space="preserve"> 5 </t>
    </r>
    <r>
      <rPr>
        <b/>
        <sz val="14"/>
        <color indexed="10"/>
        <rFont val="Symbol"/>
        <family val="1"/>
      </rPr>
      <t>®</t>
    </r>
  </si>
  <si>
    <r>
      <t>¬</t>
    </r>
    <r>
      <rPr>
        <b/>
        <sz val="14"/>
        <color indexed="10"/>
        <rFont val="Arial"/>
        <family val="2"/>
      </rPr>
      <t xml:space="preserve"> 4 </t>
    </r>
    <r>
      <rPr>
        <b/>
        <sz val="14"/>
        <color indexed="10"/>
        <rFont val="Symbol"/>
        <family val="1"/>
      </rPr>
      <t>®</t>
    </r>
  </si>
  <si>
    <r>
      <t>¬</t>
    </r>
    <r>
      <rPr>
        <b/>
        <sz val="14"/>
        <color indexed="10"/>
        <rFont val="Arial"/>
        <family val="2"/>
      </rPr>
      <t xml:space="preserve"> 3 </t>
    </r>
    <r>
      <rPr>
        <b/>
        <sz val="14"/>
        <color indexed="10"/>
        <rFont val="Symbol"/>
        <family val="1"/>
      </rPr>
      <t>®</t>
    </r>
  </si>
  <si>
    <r>
      <t>¬</t>
    </r>
    <r>
      <rPr>
        <b/>
        <sz val="14"/>
        <color indexed="10"/>
        <rFont val="Arial"/>
        <family val="2"/>
      </rPr>
      <t xml:space="preserve"> 2 </t>
    </r>
    <r>
      <rPr>
        <b/>
        <sz val="14"/>
        <color indexed="10"/>
        <rFont val="Symbol"/>
        <family val="1"/>
      </rPr>
      <t>®</t>
    </r>
  </si>
  <si>
    <t>WEEK 1 - TOTAL AGREED SKILL MIX</t>
  </si>
  <si>
    <t>AVERAGE 2 WEEK WTE'S</t>
  </si>
  <si>
    <t>AVERAGE TOTAL AGREED SKILL MIX FOR 2 WEEK PERIOD</t>
  </si>
  <si>
    <t xml:space="preserve">The Professional Judgement Methodology Form </t>
  </si>
  <si>
    <t>Explain variations in numbers req'd, e.g. operating list, reception day for admissions, immunisation clinics, consultant rounds, patient dependency</t>
  </si>
  <si>
    <t>Date:</t>
  </si>
  <si>
    <t>Hosp/Base:</t>
  </si>
  <si>
    <t>Clinical Nurse Lead/Midwifery Lead's Signature:</t>
  </si>
  <si>
    <t>Ward Manager/Team Leader/Midwifery Manager's Signature:</t>
  </si>
  <si>
    <t>* Delete as appropriate</t>
  </si>
  <si>
    <t>Ward/Dept/Locality:</t>
  </si>
  <si>
    <t>Directorate/Locality</t>
  </si>
  <si>
    <t>Clinical Area/Discipline</t>
  </si>
  <si>
    <t>Hospital/Base</t>
  </si>
  <si>
    <t>WEEK 2 - TOTAL WTE'S</t>
  </si>
  <si>
    <t>Week 1</t>
  </si>
  <si>
    <t>Week 2</t>
  </si>
  <si>
    <t>Average</t>
  </si>
  <si>
    <t>AVERAGE</t>
  </si>
  <si>
    <t>PLEASE PRINT OFF A COPY FOR YOUR FILES</t>
  </si>
  <si>
    <t>Formula</t>
  </si>
  <si>
    <t>Following discussions relating to the recommended whole time equivalents and skill mix for my clinical area of responsibility, I am *satisfied  / dissatisfied* with the outcome of this discussion</t>
  </si>
  <si>
    <t>VALIDATION &amp; DECLARATION</t>
  </si>
  <si>
    <t>I have discussed in length the contents of the Professional Judgement Methodology Form as part of the Nursing &amp; Midwifery Workload and Workforce Planning Programme with the Ward Manager/Team Leader and have agreed the recommended whole time equivalents and skill mix for this clinical area</t>
  </si>
  <si>
    <t>Introduction</t>
  </si>
  <si>
    <t>Professional Judgement Approach</t>
  </si>
  <si>
    <t>Local Intelligence Gathering – What you need to do!</t>
  </si>
  <si>
    <t>Summary</t>
  </si>
  <si>
    <r>
      <t xml:space="preserve">The Nursing and Midwifery Workload &amp; Workforce Planning Project Report, </t>
    </r>
    <r>
      <rPr>
        <i/>
        <sz val="11"/>
        <rFont val="Arial"/>
        <family val="2"/>
      </rPr>
      <t>(Scottish Executive, May 2004)</t>
    </r>
    <r>
      <rPr>
        <sz val="11"/>
        <rFont val="Arial"/>
        <family val="2"/>
      </rPr>
      <t>, outlines twenty recommendations aimed at developing a more systematic approach to Nursing and Midwifery Workload &amp; Workforce Planning across Scotland.   (www.show.scot.nhs.uk/sehd/publications/nwww/nwww.pdf)</t>
    </r>
  </si>
  <si>
    <t xml:space="preserve">A number of the recommendations centre on the need for NHS Scotland to adopt a standardised approach to determine patient dependency and quality of care. </t>
  </si>
  <si>
    <t xml:space="preserve">A professional judgement approach, supported by IT was recommended to be developed and applied consistently across Scotland. It is important that professional judgement is supported by scientific audit and evidence of workload and workforce planning. Acknowledging there is no single tool that can answer all the questions, the report recommends a combination of tools should be used. An acuity-quality tool will be used alongside professional judgement. Staffing reviews should be undertaken regularly to provide robust trend analysis. </t>
  </si>
  <si>
    <r>
      <t xml:space="preserve">For the </t>
    </r>
    <r>
      <rPr>
        <b/>
        <sz val="11"/>
        <rFont val="Arial"/>
        <family val="2"/>
      </rPr>
      <t>2 WEEK PERIOD</t>
    </r>
    <r>
      <rPr>
        <sz val="11"/>
        <rFont val="Arial"/>
        <family val="2"/>
      </rPr>
      <t xml:space="preserve"> of the exercise each clinical area will be expected to collect the following data:</t>
    </r>
  </si>
  <si>
    <t xml:space="preserve">There are two audit proformas one for hospital and one for community. These are designed to broaden the information based on each clinical area so that all factors, which impact on the workload, are taken into account e.g. multiple consultant ward rounds. </t>
  </si>
  <si>
    <t>The value of these completed forms cannot be over-estimated as they provide a full picture of the service under review including non-clinical workload. A glossary of terms is attached to support your data collection.</t>
  </si>
  <si>
    <t>Duty rotas showing the number of staff available morning, afternoon, evening and night duty for the period are produced and used in the exercise.</t>
  </si>
  <si>
    <r>
      <t xml:space="preserve">The Ward Manager/Team Leader is asked to complete </t>
    </r>
    <r>
      <rPr>
        <b/>
        <sz val="11"/>
        <rFont val="Arial"/>
        <family val="2"/>
      </rPr>
      <t>Professional Judgement Form 1</t>
    </r>
    <r>
      <rPr>
        <sz val="11"/>
        <rFont val="Arial"/>
        <family val="2"/>
      </rPr>
      <t xml:space="preserve"> by stating the numbers of staff </t>
    </r>
    <r>
      <rPr>
        <b/>
        <sz val="11"/>
        <rFont val="Arial"/>
        <family val="2"/>
      </rPr>
      <t xml:space="preserve">required </t>
    </r>
    <r>
      <rPr>
        <sz val="11"/>
        <rFont val="Arial"/>
        <family val="2"/>
      </rPr>
      <t>‘on duty’, on each morning, afternoon, evening and night, to safely manage the patient activity and acuity over the two weeks of the study. Generally, the standard looked for is ‘a safe and acceptable level’.</t>
    </r>
  </si>
  <si>
    <r>
      <t xml:space="preserve">It is imperative that this form is completed on a </t>
    </r>
    <r>
      <rPr>
        <b/>
        <sz val="11"/>
        <rFont val="Arial"/>
        <family val="2"/>
      </rPr>
      <t>daily basis for two WEEKS;</t>
    </r>
    <r>
      <rPr>
        <sz val="11"/>
        <rFont val="Arial"/>
        <family val="2"/>
      </rPr>
      <t xml:space="preserve"> the form is simple and varies with the broad specialty involved.</t>
    </r>
  </si>
  <si>
    <t xml:space="preserve">The Ward Manager/Team Leader and appropriate Clinical Nurse/Midwifery Lead meet to review and discuss Clinical Activity Reports, Hospital or Community Proforma and Professional Judgement Form 1 and the Duty Sheets with the intention of agreeing a realistic assessment of registered and unregistered staff numbers required on duty. </t>
  </si>
  <si>
    <t>Having agreed the numbers of staff required, the team now concern themselves with the skill mix by converting the figures into bands of staff, appropriate for the duties to be undertaken in that situation. Once the bands have been agreed, this will be converted into whole time equivalents per band thereby providing a nurse staffing establishment</t>
  </si>
  <si>
    <t xml:space="preserve">The whole time equivalent per grade/band of staff is the actual amount of staff required to meet the assessed workload according to professional judgement. </t>
  </si>
  <si>
    <t>The actual funded establishment per ward/team is measured against the Professional Judgement recommend staffing and skill mix levels to identify and quantify any variance in terms of skill mix and funding.</t>
  </si>
  <si>
    <t>State the starting date of this exercise</t>
  </si>
  <si>
    <t>Identify your hospital or base e.g. Aberdeen Royal Infirmary or Tannahill HC</t>
  </si>
  <si>
    <t>Identify the directorate within the hospital e.g. Rehabilitation &amp; Assessment or locality of your base e.g. Paisley</t>
  </si>
  <si>
    <t>Identify your ward or department for hospital based staff or discipline e.g. District Nurse, Community Midwife for community based staff</t>
  </si>
  <si>
    <t>Please Note - The tables have to be completed individually for both weeks of the exercise</t>
  </si>
  <si>
    <t>Fig.1. Example of numbers of staff required</t>
  </si>
  <si>
    <t xml:space="preserve">Please utilise this space by typing in any significant variations in the numbers for each day that you have entered in the table above. This helps justify your professional judgement. You could need more staff on one day and could be for many reasons e.g. case conferences held on the morning of a specific day, admission day for surgery patients, immunisation clinics, pre-natal bookings etc. </t>
  </si>
  <si>
    <t>Fig. 2 Example of variations</t>
  </si>
  <si>
    <t>Each Monday, Tuesday and Wednesday afternoon the multidisciplinary team hold case conferences on our patients requiring one nurse to attend all meetings.</t>
  </si>
  <si>
    <t>The figures that you entered in the table above (Figure 2) for day duty and night duty will be transferred automatically into the calculations table below. Hidden formulas for both day duty and night duty perform the mathematical calculations for you to determine the total number of hours and whole time equivalents required for your clinical area over each week of the study period.</t>
  </si>
  <si>
    <t>Once the table has calculated your total whole time equivalents, then you are required to complete the skill mix section (shaded area). To do this use the WTE and break it down into the Bands required for your area in your professional judgement and type it into the section beside the appropriate band. The skill mix should add up to the whole time equivalent for that section</t>
  </si>
  <si>
    <t>Fig. 3 Calculations Table</t>
  </si>
  <si>
    <t>Once again the table calculates the total whole time equivalents per discipline for day duty and night duty where applicable. This will be done for Weeks 1 and 2 of the exercise.</t>
  </si>
  <si>
    <t>Fig. 5 Agreed Skill Mix</t>
  </si>
  <si>
    <t>The table then calculates the total banded skill mix from the figures you have entered in the shaded area above. This will also be done for Weeks 1 and 2 of the exercise.</t>
  </si>
  <si>
    <t>Fig. 4 Total WTE’s</t>
  </si>
  <si>
    <t>Once again the table calculates the average total whole time equivalents per discipline for day duty and night duty over the two weeks</t>
  </si>
  <si>
    <t xml:space="preserve">The table then calculates the average total banded skill mix from the figures you have entered in the shaded areas above over the two weeks. </t>
  </si>
  <si>
    <t>Fig.6. Average Total WTE’s</t>
  </si>
  <si>
    <t>Fig. 7 Average Agreed Skill Mix</t>
  </si>
  <si>
    <t>The Clinical Nurse Lead/Midwifery Manager will review duty sheets and professional judgement calculations and discuss local issues relating to whether any adjustments are required. They will then sign and date a declaration saying “I have discussed in length the contents of the Professional Judgement Methodology Form as part of the Nursing &amp; Midwifery Workload and Workforce Planning Programme with the Ward Manager/Team Leader and have agreed the recommended whole time equivalents and skill mix for this clinical area”</t>
  </si>
  <si>
    <t>Fig. 8.  Validation &amp; Consensus</t>
  </si>
  <si>
    <t>Validation &amp; Consensus</t>
  </si>
  <si>
    <t xml:space="preserve"> TOTALS</t>
  </si>
  <si>
    <t>TOTALS</t>
  </si>
  <si>
    <t>The total numbers of required staff for the whole week will automatically be calculated as you are typing in your figures.</t>
  </si>
  <si>
    <t>WEEK 1 - TOTAL WTE'S</t>
  </si>
  <si>
    <t>Irene Barkby</t>
  </si>
  <si>
    <t>ENP</t>
  </si>
  <si>
    <t>ENP: Emergency Nurse Practitioner</t>
  </si>
  <si>
    <t>ENP WTE</t>
  </si>
  <si>
    <t>ENP WTE =</t>
  </si>
  <si>
    <t>WEEK 2 - TOTAL AGREED SKILL MIX</t>
  </si>
  <si>
    <t>I have discussed in length the contents of the Professional Judgement Methodology Form as part of the Nursing &amp; Midwifery Workload and Workforce Planning Programme with the Ward Manager/Team Leader and have agreed the recommended whole time equivalents an</t>
  </si>
  <si>
    <t>Ninewells</t>
  </si>
  <si>
    <t>Ward 9</t>
  </si>
  <si>
    <t>Emergency Medicine</t>
  </si>
  <si>
    <t>Acute</t>
  </si>
  <si>
    <t>Charlie Miller</t>
  </si>
  <si>
    <t>SD</t>
  </si>
  <si>
    <t>MD</t>
  </si>
  <si>
    <t>JD</t>
  </si>
  <si>
    <t>SD WTE =</t>
  </si>
  <si>
    <t>MD WTE =</t>
  </si>
  <si>
    <t>JD WTE =</t>
  </si>
  <si>
    <t xml:space="preserve">SD WTE = </t>
  </si>
  <si>
    <t xml:space="preserve">                                                  SD: Senior Doctor, MD: Middle Doctor &amp; JD: Junior Doctor </t>
  </si>
  <si>
    <t>SD: Senior Doctor</t>
  </si>
  <si>
    <t>MD: Middle Doctor</t>
  </si>
  <si>
    <t>JD: Junior Doctor</t>
  </si>
  <si>
    <r>
      <t>¬</t>
    </r>
    <r>
      <rPr>
        <b/>
        <sz val="14"/>
        <color indexed="10"/>
        <rFont val="Arial"/>
        <family val="2"/>
      </rPr>
      <t xml:space="preserve"> SD </t>
    </r>
    <r>
      <rPr>
        <b/>
        <sz val="14"/>
        <color indexed="10"/>
        <rFont val="Symbol"/>
        <family val="1"/>
      </rPr>
      <t>®</t>
    </r>
  </si>
  <si>
    <r>
      <t>¬</t>
    </r>
    <r>
      <rPr>
        <b/>
        <sz val="14"/>
        <color indexed="10"/>
        <rFont val="Arial"/>
        <family val="2"/>
      </rPr>
      <t xml:space="preserve"> MD </t>
    </r>
    <r>
      <rPr>
        <b/>
        <sz val="14"/>
        <color indexed="10"/>
        <rFont val="Symbol"/>
        <family val="1"/>
      </rPr>
      <t>®</t>
    </r>
  </si>
  <si>
    <r>
      <t>¬</t>
    </r>
    <r>
      <rPr>
        <b/>
        <sz val="14"/>
        <color indexed="10"/>
        <rFont val="Arial"/>
        <family val="2"/>
      </rPr>
      <t xml:space="preserve"> JD </t>
    </r>
    <r>
      <rPr>
        <b/>
        <sz val="14"/>
        <color indexed="10"/>
        <rFont val="Symbol"/>
        <family val="1"/>
      </rPr>
      <t>®</t>
    </r>
  </si>
  <si>
    <t xml:space="preserve">(08:00 to 12:00hrs, Mon-Sun) </t>
  </si>
  <si>
    <t>(12:00 to 16:00hrs, Mon-Sun)</t>
  </si>
  <si>
    <t>(16:00 to 20:00hrs, Mon-Sun)</t>
  </si>
  <si>
    <t>Day Part 1</t>
  </si>
  <si>
    <t>Day Part 2</t>
  </si>
  <si>
    <t>Day Part 3</t>
  </si>
  <si>
    <t>Night Part 1</t>
  </si>
  <si>
    <t>Night Part 2</t>
  </si>
  <si>
    <t>Night Part 3</t>
  </si>
  <si>
    <t>(20:00hrs to 00:00hrs, Mon-Sun)</t>
  </si>
  <si>
    <t>(00:00hrs to 04:00hrs, Mon-Sun)</t>
  </si>
  <si>
    <t>(04:00hrs to 08:00hrs, Mon-Sun)</t>
  </si>
  <si>
    <t>DAY DUTY = XX x 3.67 + 22.5%</t>
  </si>
  <si>
    <t>SD…..x 3.67 + 22.5% = … hrs</t>
  </si>
  <si>
    <t>MD…..x 3.67 + 22.5% = … hrs</t>
  </si>
  <si>
    <t>JD…..x 3.67 + 22.5% = … hrs</t>
  </si>
  <si>
    <t>RN…..x 3.67 + 22.5% = … hrs</t>
  </si>
  <si>
    <t>ENP…..x 3.67 + 22.5% = … hrs</t>
  </si>
  <si>
    <t>NA…..x 3.67 + 22.5% = ... hrs</t>
  </si>
  <si>
    <t>NN…..x 3.67 + 22.5% = ... hrs</t>
  </si>
  <si>
    <t>NIGHT Part 3</t>
  </si>
  <si>
    <t>08:00 to 12:00hrs</t>
  </si>
  <si>
    <t>12:00 to 16:00hrs</t>
  </si>
  <si>
    <t>16:00 to 20:00hrs</t>
  </si>
  <si>
    <t>20:00 to 00:00hrs</t>
  </si>
  <si>
    <t>00:00 to 04:00hrs</t>
  </si>
  <si>
    <r>
      <t xml:space="preserve">· For use in all specialties: - </t>
    </r>
    <r>
      <rPr>
        <sz val="9"/>
        <rFont val="Tahoma"/>
        <family val="2"/>
      </rPr>
      <t>Acute, Mental Health &amp; Learning Disabilities, Midwifery, Paediatrics/Neonatal, Community etc</t>
    </r>
  </si>
  <si>
    <r>
      <t xml:space="preserve">· For the sake of simplicity: - </t>
    </r>
    <r>
      <rPr>
        <sz val="9"/>
        <rFont val="Tahoma"/>
        <family val="2"/>
      </rPr>
      <t xml:space="preserve">RN represents all registered nurses- e.g. RM, RMN, HV, DN, RN  </t>
    </r>
  </si>
  <si>
    <r>
      <t xml:space="preserve">STAFF REQUIRED - Week 1 &amp; Week 2 </t>
    </r>
    <r>
      <rPr>
        <b/>
        <i/>
        <sz val="9"/>
        <rFont val="Tahoma"/>
        <family val="2"/>
      </rPr>
      <t>(See Fig.1)</t>
    </r>
  </si>
  <si>
    <r>
      <t xml:space="preserve">State how many </t>
    </r>
    <r>
      <rPr>
        <b/>
        <sz val="9"/>
        <rFont val="Tahoma"/>
        <family val="2"/>
      </rPr>
      <t>Senior Doctors</t>
    </r>
    <r>
      <rPr>
        <sz val="9"/>
        <rFont val="Tahoma"/>
        <family val="2"/>
      </rPr>
      <t xml:space="preserve"> in the </t>
    </r>
    <r>
      <rPr>
        <b/>
        <sz val="9"/>
        <rFont val="Tahoma"/>
        <family val="2"/>
      </rPr>
      <t xml:space="preserve">SD </t>
    </r>
    <r>
      <rPr>
        <sz val="9"/>
        <rFont val="Tahoma"/>
        <family val="2"/>
      </rPr>
      <t xml:space="preserve">section of the table that you </t>
    </r>
    <r>
      <rPr>
        <b/>
        <sz val="9"/>
        <color indexed="10"/>
        <rFont val="Tahoma"/>
        <family val="2"/>
      </rPr>
      <t xml:space="preserve">REQUIRE </t>
    </r>
    <r>
      <rPr>
        <sz val="9"/>
        <rFont val="Tahoma"/>
        <family val="2"/>
      </rPr>
      <t xml:space="preserve">on duty to cover the workload for that morning, afternoon and evening using your own professional judgement. </t>
    </r>
    <r>
      <rPr>
        <b/>
        <sz val="9"/>
        <rFont val="Tahoma"/>
        <family val="2"/>
      </rPr>
      <t>This is not what you had on but what numbers were needed to cover the workload for your clinical area.</t>
    </r>
    <r>
      <rPr>
        <sz val="9"/>
        <rFont val="Tahoma"/>
        <family val="2"/>
      </rPr>
      <t xml:space="preserve"> This data will be collected in Part 1 between 08:00 to 12:00hrs, Mon-Fri/Mon-Sun; Part 2 between 12:00 to 16:00hrs, Mon-Fri/Mon-Sun and in Part 3 between 16:00 to 20:00hrs Mon-Fri/Mon-Sun</t>
    </r>
  </si>
  <si>
    <r>
      <t xml:space="preserve">State </t>
    </r>
    <r>
      <rPr>
        <i/>
        <sz val="9"/>
        <rFont val="Tahoma"/>
        <family val="2"/>
      </rPr>
      <t>(if applicable)</t>
    </r>
    <r>
      <rPr>
        <sz val="9"/>
        <rFont val="Tahoma"/>
        <family val="2"/>
      </rPr>
      <t xml:space="preserve"> the total number of </t>
    </r>
    <r>
      <rPr>
        <b/>
        <sz val="9"/>
        <rFont val="Tahoma"/>
        <family val="2"/>
      </rPr>
      <t>Senior Doctors</t>
    </r>
    <r>
      <rPr>
        <sz val="9"/>
        <rFont val="Tahoma"/>
        <family val="2"/>
      </rPr>
      <t xml:space="preserve"> in the </t>
    </r>
    <r>
      <rPr>
        <b/>
        <sz val="9"/>
        <rFont val="Tahoma"/>
        <family val="2"/>
      </rPr>
      <t xml:space="preserve">SD </t>
    </r>
    <r>
      <rPr>
        <sz val="9"/>
        <rFont val="Tahoma"/>
        <family val="2"/>
      </rPr>
      <t xml:space="preserve">section of the table that you </t>
    </r>
    <r>
      <rPr>
        <b/>
        <sz val="9"/>
        <color indexed="10"/>
        <rFont val="Tahoma"/>
        <family val="2"/>
      </rPr>
      <t xml:space="preserve">REQUIRE </t>
    </r>
    <r>
      <rPr>
        <sz val="9"/>
        <rFont val="Tahoma"/>
        <family val="2"/>
      </rPr>
      <t>on duty to cover the workload on night duty using your own professional judgement. This is to provide a safe level of care. This data will be collected at night Part 1:20:00hrs to 00:00hrs, Mon-Fri/Mon-Sun, Part 2:00:00hrs to 04:00hrs, Mon-Fri/Mon-Sun and Part 3:04:00hrs to 08:00hrs, Mon-Fri/Mon-Sun</t>
    </r>
  </si>
  <si>
    <r>
      <t xml:space="preserve">State how many </t>
    </r>
    <r>
      <rPr>
        <b/>
        <sz val="9"/>
        <rFont val="Tahoma"/>
        <family val="2"/>
      </rPr>
      <t>Middle Doctors</t>
    </r>
    <r>
      <rPr>
        <sz val="9"/>
        <rFont val="Tahoma"/>
        <family val="2"/>
      </rPr>
      <t xml:space="preserve"> in the </t>
    </r>
    <r>
      <rPr>
        <b/>
        <sz val="9"/>
        <rFont val="Tahoma"/>
        <family val="2"/>
      </rPr>
      <t xml:space="preserve">MD </t>
    </r>
    <r>
      <rPr>
        <sz val="9"/>
        <rFont val="Tahoma"/>
        <family val="2"/>
      </rPr>
      <t xml:space="preserve">section of the table that you </t>
    </r>
    <r>
      <rPr>
        <b/>
        <sz val="9"/>
        <color indexed="10"/>
        <rFont val="Tahoma"/>
        <family val="2"/>
      </rPr>
      <t xml:space="preserve">REQUIRE </t>
    </r>
    <r>
      <rPr>
        <sz val="9"/>
        <rFont val="Tahoma"/>
        <family val="2"/>
      </rPr>
      <t xml:space="preserve">on duty to cover the workload for that morning, afternoon and evening using your own professional judgement. </t>
    </r>
    <r>
      <rPr>
        <b/>
        <sz val="9"/>
        <rFont val="Tahoma"/>
        <family val="2"/>
      </rPr>
      <t>This is not what you had on but what numbers were needed to cover the workload for your clinical area.</t>
    </r>
    <r>
      <rPr>
        <sz val="9"/>
        <rFont val="Tahoma"/>
        <family val="2"/>
      </rPr>
      <t xml:space="preserve"> This data will be collected in Part 1 between 08:00 to 12:00hrs, Mon-Fri/Mon-Sun; Part 2 between 12:00 to 16:00hrs, Mon-Fri/Mon-Sun and in Part 3 between 16:00 to 20:00hrs Mon-Fri/Mon-Sun</t>
    </r>
  </si>
  <si>
    <r>
      <t xml:space="preserve">State </t>
    </r>
    <r>
      <rPr>
        <i/>
        <sz val="9"/>
        <rFont val="Tahoma"/>
        <family val="2"/>
      </rPr>
      <t>(if applicable)</t>
    </r>
    <r>
      <rPr>
        <sz val="9"/>
        <rFont val="Tahoma"/>
        <family val="2"/>
      </rPr>
      <t xml:space="preserve"> the total number of </t>
    </r>
    <r>
      <rPr>
        <b/>
        <sz val="9"/>
        <rFont val="Tahoma"/>
        <family val="2"/>
      </rPr>
      <t xml:space="preserve">Middle Doctors </t>
    </r>
    <r>
      <rPr>
        <sz val="9"/>
        <rFont val="Tahoma"/>
        <family val="2"/>
      </rPr>
      <t xml:space="preserve">in the </t>
    </r>
    <r>
      <rPr>
        <b/>
        <sz val="9"/>
        <rFont val="Tahoma"/>
        <family val="2"/>
      </rPr>
      <t xml:space="preserve">MD </t>
    </r>
    <r>
      <rPr>
        <sz val="9"/>
        <rFont val="Tahoma"/>
        <family val="2"/>
      </rPr>
      <t xml:space="preserve">section of the table that you </t>
    </r>
    <r>
      <rPr>
        <b/>
        <sz val="9"/>
        <color indexed="10"/>
        <rFont val="Tahoma"/>
        <family val="2"/>
      </rPr>
      <t xml:space="preserve">REQUIRE </t>
    </r>
    <r>
      <rPr>
        <sz val="9"/>
        <rFont val="Tahoma"/>
        <family val="2"/>
      </rPr>
      <t>on duty to cover the workload on night duty using your own professional judgement. This is to provide a safe level of care. This data will be collected at night Part 1:20:00hrs to 00:00hrs, Mon-Fri/Mon-Sun, Part 2:00:00hrs to 04:00hrs, Mon-Fri/Mon-Sun and Part 3:04:00hrs to 08:00hrs, Mon-Fri/Mon-Sun</t>
    </r>
  </si>
  <si>
    <r>
      <t xml:space="preserve">State how many </t>
    </r>
    <r>
      <rPr>
        <b/>
        <sz val="9"/>
        <rFont val="Tahoma"/>
        <family val="2"/>
      </rPr>
      <t>Junior Doctors</t>
    </r>
    <r>
      <rPr>
        <sz val="9"/>
        <rFont val="Tahoma"/>
        <family val="2"/>
      </rPr>
      <t xml:space="preserve"> in the </t>
    </r>
    <r>
      <rPr>
        <b/>
        <sz val="9"/>
        <rFont val="Tahoma"/>
        <family val="2"/>
      </rPr>
      <t xml:space="preserve">JD </t>
    </r>
    <r>
      <rPr>
        <sz val="9"/>
        <rFont val="Tahoma"/>
        <family val="2"/>
      </rPr>
      <t xml:space="preserve">section of the table that you </t>
    </r>
    <r>
      <rPr>
        <b/>
        <sz val="9"/>
        <color indexed="10"/>
        <rFont val="Tahoma"/>
        <family val="2"/>
      </rPr>
      <t xml:space="preserve">REQUIRE </t>
    </r>
    <r>
      <rPr>
        <sz val="9"/>
        <rFont val="Tahoma"/>
        <family val="2"/>
      </rPr>
      <t xml:space="preserve">on duty to cover the workload for that morning, afternoon and evening using your own professional judgement. </t>
    </r>
    <r>
      <rPr>
        <b/>
        <sz val="9"/>
        <rFont val="Tahoma"/>
        <family val="2"/>
      </rPr>
      <t>This is not what you had on but what numbers were needed to cover the workload for your clinical area.</t>
    </r>
    <r>
      <rPr>
        <sz val="9"/>
        <rFont val="Tahoma"/>
        <family val="2"/>
      </rPr>
      <t xml:space="preserve"> This data will be collected in Part 1 between 08:00 to 12:00hrs, Mon-Fri/Mon-Sun; Part 2 between 12:00 to 16:00hrs, Mon-Fri/Mon-Sun and in Part 3 between 16:00 to 20:00hrs Mon-Fri/Mon-Sun</t>
    </r>
  </si>
  <si>
    <t>Ward/Dept:</t>
  </si>
  <si>
    <t xml:space="preserve">DESIGNATION CODE: </t>
  </si>
  <si>
    <t>DAY - Part 1</t>
  </si>
  <si>
    <t>DAY - Part  2</t>
  </si>
  <si>
    <t>DAY - Part 3</t>
  </si>
  <si>
    <t>NIGHT - Part 1</t>
  </si>
  <si>
    <t>NIGHT - Part 2</t>
  </si>
  <si>
    <t>NIGHT - Part 3</t>
  </si>
  <si>
    <r>
      <t xml:space="preserve">¬ </t>
    </r>
    <r>
      <rPr>
        <b/>
        <sz val="9"/>
        <color indexed="10"/>
        <rFont val="Tahoma"/>
        <family val="2"/>
      </rPr>
      <t xml:space="preserve">SD </t>
    </r>
    <r>
      <rPr>
        <b/>
        <sz val="9"/>
        <color indexed="10"/>
        <rFont val="Symbol"/>
        <family val="1"/>
      </rPr>
      <t>®</t>
    </r>
  </si>
  <si>
    <r>
      <t xml:space="preserve"> </t>
    </r>
    <r>
      <rPr>
        <b/>
        <sz val="9"/>
        <color indexed="10"/>
        <rFont val="Symbol"/>
        <family val="1"/>
      </rPr>
      <t xml:space="preserve">¬ </t>
    </r>
    <r>
      <rPr>
        <b/>
        <sz val="9"/>
        <color indexed="10"/>
        <rFont val="Tahoma"/>
        <family val="2"/>
      </rPr>
      <t xml:space="preserve">JD </t>
    </r>
    <r>
      <rPr>
        <b/>
        <sz val="9"/>
        <color indexed="10"/>
        <rFont val="Symbol"/>
        <family val="1"/>
      </rPr>
      <t>®</t>
    </r>
  </si>
  <si>
    <r>
      <t xml:space="preserve">¬ </t>
    </r>
    <r>
      <rPr>
        <b/>
        <sz val="9"/>
        <color indexed="10"/>
        <rFont val="Tahoma"/>
        <family val="2"/>
      </rPr>
      <t xml:space="preserve">MD </t>
    </r>
    <r>
      <rPr>
        <b/>
        <sz val="9"/>
        <color indexed="10"/>
        <rFont val="Symbol"/>
        <family val="1"/>
      </rPr>
      <t>®</t>
    </r>
    <r>
      <rPr>
        <b/>
        <sz val="9"/>
        <color indexed="10"/>
        <rFont val="Tahoma"/>
        <family val="2"/>
      </rPr>
      <t xml:space="preserve"> </t>
    </r>
  </si>
  <si>
    <r>
      <t xml:space="preserve">¬ </t>
    </r>
    <r>
      <rPr>
        <b/>
        <sz val="9"/>
        <color indexed="10"/>
        <rFont val="Tahoma"/>
        <family val="2"/>
      </rPr>
      <t xml:space="preserve">7 </t>
    </r>
    <r>
      <rPr>
        <b/>
        <sz val="9"/>
        <color indexed="10"/>
        <rFont val="Symbol"/>
        <family val="1"/>
      </rPr>
      <t>®</t>
    </r>
  </si>
  <si>
    <r>
      <t xml:space="preserve">¬ </t>
    </r>
    <r>
      <rPr>
        <b/>
        <sz val="9"/>
        <color indexed="10"/>
        <rFont val="Tahoma"/>
        <family val="2"/>
      </rPr>
      <t xml:space="preserve">6 </t>
    </r>
    <r>
      <rPr>
        <b/>
        <sz val="9"/>
        <color indexed="10"/>
        <rFont val="Symbol"/>
        <family val="1"/>
      </rPr>
      <t>®</t>
    </r>
  </si>
  <si>
    <r>
      <t xml:space="preserve">¬ </t>
    </r>
    <r>
      <rPr>
        <b/>
        <sz val="9"/>
        <color indexed="10"/>
        <rFont val="Tahoma"/>
        <family val="2"/>
      </rPr>
      <t xml:space="preserve">5 </t>
    </r>
    <r>
      <rPr>
        <b/>
        <sz val="9"/>
        <color indexed="10"/>
        <rFont val="Symbol"/>
        <family val="1"/>
      </rPr>
      <t>®</t>
    </r>
  </si>
  <si>
    <r>
      <t xml:space="preserve">¬ </t>
    </r>
    <r>
      <rPr>
        <b/>
        <sz val="9"/>
        <color indexed="10"/>
        <rFont val="Tahoma"/>
        <family val="2"/>
      </rPr>
      <t xml:space="preserve">4 </t>
    </r>
    <r>
      <rPr>
        <b/>
        <sz val="9"/>
        <color indexed="10"/>
        <rFont val="Symbol"/>
        <family val="1"/>
      </rPr>
      <t>®</t>
    </r>
  </si>
  <si>
    <r>
      <t xml:space="preserve">¬ </t>
    </r>
    <r>
      <rPr>
        <b/>
        <sz val="9"/>
        <color indexed="10"/>
        <rFont val="Tahoma"/>
        <family val="2"/>
      </rPr>
      <t xml:space="preserve">3 </t>
    </r>
    <r>
      <rPr>
        <b/>
        <sz val="9"/>
        <color indexed="10"/>
        <rFont val="Symbol"/>
        <family val="1"/>
      </rPr>
      <t>®</t>
    </r>
  </si>
  <si>
    <r>
      <t xml:space="preserve">¬ </t>
    </r>
    <r>
      <rPr>
        <b/>
        <sz val="9"/>
        <color indexed="10"/>
        <rFont val="Tahoma"/>
        <family val="2"/>
      </rPr>
      <t xml:space="preserve">2 </t>
    </r>
    <r>
      <rPr>
        <b/>
        <sz val="9"/>
        <color indexed="10"/>
        <rFont val="Symbol"/>
        <family val="1"/>
      </rPr>
      <t>®</t>
    </r>
  </si>
  <si>
    <r>
      <t>¨</t>
    </r>
    <r>
      <rPr>
        <sz val="9"/>
        <rFont val="Tahoma"/>
        <family val="2"/>
      </rPr>
      <t xml:space="preserve">Calculations </t>
    </r>
  </si>
  <si>
    <r>
      <t>¨</t>
    </r>
    <r>
      <rPr>
        <sz val="9"/>
        <rFont val="Tahoma"/>
        <family val="2"/>
      </rPr>
      <t xml:space="preserve">Skill Mix </t>
    </r>
  </si>
  <si>
    <r>
      <t>¨</t>
    </r>
    <r>
      <rPr>
        <sz val="9"/>
        <rFont val="Tahoma"/>
        <family val="2"/>
      </rPr>
      <t>Explain variations…</t>
    </r>
  </si>
  <si>
    <r>
      <t>¨</t>
    </r>
    <r>
      <rPr>
        <sz val="9"/>
        <rFont val="Tahoma"/>
        <family val="2"/>
      </rPr>
      <t>Total WTE’s (4)</t>
    </r>
  </si>
  <si>
    <r>
      <t>¨</t>
    </r>
    <r>
      <rPr>
        <sz val="9"/>
        <rFont val="Tahoma"/>
        <family val="2"/>
      </rPr>
      <t>Agreed Skill Mix (5)</t>
    </r>
  </si>
  <si>
    <r>
      <t>¨</t>
    </r>
    <r>
      <rPr>
        <sz val="9"/>
        <rFont val="Tahoma"/>
        <family val="2"/>
      </rPr>
      <t>Average Agreed Skill Mix (7)</t>
    </r>
  </si>
  <si>
    <r>
      <t>¨</t>
    </r>
    <r>
      <rPr>
        <sz val="9"/>
        <rFont val="Tahoma"/>
        <family val="2"/>
      </rPr>
      <t>Average Total WTE’s (6)</t>
    </r>
  </si>
  <si>
    <r>
      <t>¨</t>
    </r>
    <r>
      <rPr>
        <sz val="9"/>
        <rFont val="Tahoma"/>
        <family val="2"/>
      </rPr>
      <t>Clinical Nurse Lead / Midwifery Manager</t>
    </r>
  </si>
  <si>
    <r>
      <t>¨</t>
    </r>
    <r>
      <rPr>
        <sz val="9"/>
        <rFont val="Tahoma"/>
        <family val="2"/>
      </rPr>
      <t>Ward Manager/Team Leader/Midwifery Manager etc</t>
    </r>
  </si>
  <si>
    <r>
      <t>¨</t>
    </r>
    <r>
      <rPr>
        <sz val="9"/>
        <rFont val="Tahoma"/>
        <family val="2"/>
      </rPr>
      <t>Date Commenced</t>
    </r>
  </si>
  <si>
    <r>
      <t>¨</t>
    </r>
    <r>
      <rPr>
        <sz val="9"/>
        <rFont val="Tahoma"/>
        <family val="2"/>
      </rPr>
      <t>Hospital / Base</t>
    </r>
  </si>
  <si>
    <r>
      <t>¨</t>
    </r>
    <r>
      <rPr>
        <sz val="9"/>
        <rFont val="Tahoma"/>
        <family val="2"/>
      </rPr>
      <t>Clinical Area / Discipline</t>
    </r>
  </si>
  <si>
    <r>
      <t>¨</t>
    </r>
    <r>
      <rPr>
        <sz val="9"/>
        <rFont val="Tahoma"/>
        <family val="2"/>
      </rPr>
      <t>Directorate / Locality</t>
    </r>
  </si>
  <si>
    <r>
      <t>¨</t>
    </r>
    <r>
      <rPr>
        <b/>
        <sz val="9"/>
        <rFont val="Tahoma"/>
        <family val="2"/>
      </rPr>
      <t>Day Part 1</t>
    </r>
  </si>
  <si>
    <r>
      <t>¨</t>
    </r>
    <r>
      <rPr>
        <b/>
        <sz val="9"/>
        <rFont val="Tahoma"/>
        <family val="2"/>
      </rPr>
      <t>Day Part 2</t>
    </r>
  </si>
  <si>
    <r>
      <t>¨</t>
    </r>
    <r>
      <rPr>
        <b/>
        <sz val="9"/>
        <rFont val="Tahoma"/>
        <family val="2"/>
      </rPr>
      <t>Day Part 3</t>
    </r>
  </si>
  <si>
    <r>
      <t>¨</t>
    </r>
    <r>
      <rPr>
        <b/>
        <sz val="9"/>
        <rFont val="Tahoma"/>
        <family val="2"/>
      </rPr>
      <t>Night Part 1</t>
    </r>
  </si>
  <si>
    <r>
      <t>¨</t>
    </r>
    <r>
      <rPr>
        <b/>
        <sz val="9"/>
        <rFont val="Tahoma"/>
        <family val="2"/>
      </rPr>
      <t>Night Part 2</t>
    </r>
  </si>
  <si>
    <r>
      <t>¨</t>
    </r>
    <r>
      <rPr>
        <b/>
        <sz val="9"/>
        <rFont val="Tahoma"/>
        <family val="2"/>
      </rPr>
      <t>Night Part 3</t>
    </r>
  </si>
  <si>
    <t>Totals</t>
  </si>
  <si>
    <t>Explain variations in numbers req'd, e.g.  emergency situations/ complexity of patient dependency social and or physical / specific demands /care of the dying.</t>
  </si>
  <si>
    <t>REQ'D</t>
  </si>
  <si>
    <t>RN/RM</t>
  </si>
  <si>
    <t>HEALTHCARE SUPPORT WORKER</t>
  </si>
  <si>
    <t>NURSING ASSISTANT</t>
  </si>
  <si>
    <r>
      <t xml:space="preserve">The Professional Judgement Methodology Form - </t>
    </r>
    <r>
      <rPr>
        <b/>
        <i/>
        <sz val="14"/>
        <color indexed="10"/>
        <rFont val="Arial"/>
        <family val="2"/>
      </rPr>
      <t xml:space="preserve">WEEK 1 </t>
    </r>
    <r>
      <rPr>
        <b/>
        <i/>
        <sz val="14"/>
        <rFont val="Arial"/>
        <family val="2"/>
      </rPr>
      <t>(24HR)</t>
    </r>
  </si>
  <si>
    <t>INSTRUCTIONS</t>
  </si>
  <si>
    <r>
      <t>·</t>
    </r>
    <r>
      <rPr>
        <sz val="11"/>
        <rFont val="Times New Roman"/>
        <family val="1"/>
      </rPr>
      <t xml:space="preserve">        </t>
    </r>
    <r>
      <rPr>
        <sz val="11"/>
        <rFont val="Arial"/>
        <family val="2"/>
      </rPr>
      <t>If the numbers of staff in your team exceed the workload demand please record to indicate peaks and troughs of activity</t>
    </r>
  </si>
  <si>
    <r>
      <t>·</t>
    </r>
    <r>
      <rPr>
        <sz val="11"/>
        <rFont val="Times New Roman"/>
        <family val="1"/>
      </rPr>
      <t xml:space="preserve">        </t>
    </r>
    <r>
      <rPr>
        <sz val="11"/>
        <rFont val="Arial"/>
        <family val="2"/>
      </rPr>
      <t xml:space="preserve">Queries about what information should be recorded in the Prof Jud tool please contact your direct line manager </t>
    </r>
  </si>
  <si>
    <r>
      <t>·</t>
    </r>
    <r>
      <rPr>
        <sz val="11"/>
        <rFont val="Times New Roman"/>
        <family val="1"/>
      </rPr>
      <t xml:space="preserve">        </t>
    </r>
    <r>
      <rPr>
        <sz val="11"/>
        <rFont val="Arial"/>
        <family val="2"/>
      </rPr>
      <t xml:space="preserve">If actual staff </t>
    </r>
    <r>
      <rPr>
        <b/>
        <sz val="11"/>
        <rFont val="Arial"/>
        <family val="2"/>
      </rPr>
      <t>ON</t>
    </r>
    <r>
      <rPr>
        <sz val="11"/>
        <rFont val="Arial"/>
        <family val="2"/>
      </rPr>
      <t xml:space="preserve"> duty and </t>
    </r>
    <r>
      <rPr>
        <b/>
        <sz val="11"/>
        <rFont val="Arial"/>
        <family val="2"/>
      </rPr>
      <t xml:space="preserve">REQUIRED </t>
    </r>
    <r>
      <rPr>
        <sz val="11"/>
        <rFont val="Arial"/>
        <family val="2"/>
      </rPr>
      <t xml:space="preserve">numbers are different write reasons in the comments box as your line manager may ask you about this during or after the study. </t>
    </r>
  </si>
  <si>
    <r>
      <t>·</t>
    </r>
    <r>
      <rPr>
        <sz val="11"/>
        <rFont val="Times New Roman"/>
        <family val="1"/>
      </rPr>
      <t xml:space="preserve">        </t>
    </r>
    <r>
      <rPr>
        <sz val="11"/>
        <rFont val="Arial"/>
        <family val="2"/>
      </rPr>
      <t xml:space="preserve">Staffing requirement to meet Nursing/Midwifery workload </t>
    </r>
    <r>
      <rPr>
        <b/>
        <sz val="11"/>
        <rFont val="Arial"/>
        <family val="2"/>
      </rPr>
      <t>NOT</t>
    </r>
    <r>
      <rPr>
        <sz val="11"/>
        <rFont val="Arial"/>
        <family val="2"/>
      </rPr>
      <t xml:space="preserve"> staff on duty</t>
    </r>
  </si>
  <si>
    <r>
      <t>·</t>
    </r>
    <r>
      <rPr>
        <sz val="11"/>
        <rFont val="Times New Roman"/>
        <family val="1"/>
      </rPr>
      <t xml:space="preserve">        </t>
    </r>
    <r>
      <rPr>
        <sz val="11"/>
        <rFont val="Arial"/>
        <family val="2"/>
      </rPr>
      <t xml:space="preserve">Professional judgement sheet to be completed as ‘live’ as possible at </t>
    </r>
    <r>
      <rPr>
        <b/>
        <sz val="11"/>
        <rFont val="Arial"/>
        <family val="2"/>
      </rPr>
      <t xml:space="preserve">12MD, 4PM, 8PM. 12MN, 4AM </t>
    </r>
    <r>
      <rPr>
        <sz val="11"/>
        <rFont val="Arial"/>
        <family val="2"/>
      </rPr>
      <t>&amp;</t>
    </r>
    <r>
      <rPr>
        <b/>
        <sz val="11"/>
        <rFont val="Arial"/>
        <family val="2"/>
      </rPr>
      <t xml:space="preserve"> 8AM</t>
    </r>
  </si>
  <si>
    <r>
      <t>·</t>
    </r>
    <r>
      <rPr>
        <sz val="11"/>
        <rFont val="Times New Roman"/>
        <family val="1"/>
      </rPr>
      <t xml:space="preserve">        </t>
    </r>
    <r>
      <rPr>
        <sz val="11"/>
        <rFont val="Arial"/>
        <family val="2"/>
      </rPr>
      <t xml:space="preserve">To be completed by </t>
    </r>
    <r>
      <rPr>
        <b/>
        <sz val="11"/>
        <rFont val="Arial"/>
        <family val="2"/>
      </rPr>
      <t xml:space="preserve">TEAM LEADER </t>
    </r>
    <r>
      <rPr>
        <sz val="11"/>
        <rFont val="Arial"/>
        <family val="2"/>
      </rPr>
      <t xml:space="preserve">or designated </t>
    </r>
    <r>
      <rPr>
        <b/>
        <sz val="11"/>
        <rFont val="Arial"/>
        <family val="2"/>
      </rPr>
      <t xml:space="preserve">NURSE or MIDWIFE IN CHARGE </t>
    </r>
    <r>
      <rPr>
        <sz val="11"/>
        <rFont val="Arial"/>
        <family val="2"/>
      </rPr>
      <t>of each time period / shift</t>
    </r>
  </si>
  <si>
    <t>ON DUTY</t>
  </si>
  <si>
    <r>
      <t>·</t>
    </r>
    <r>
      <rPr>
        <sz val="11"/>
        <rFont val="Times New Roman"/>
        <family val="1"/>
      </rPr>
      <t xml:space="preserve">        </t>
    </r>
    <r>
      <rPr>
        <sz val="11"/>
        <rFont val="Arial"/>
        <family val="2"/>
      </rPr>
      <t>Discuss what the Nursing / Midwifery workload was with each of your teams and ensure that the required numbers fit the workload to indicate peaks and troughs of activity</t>
    </r>
  </si>
  <si>
    <r>
      <t>·</t>
    </r>
    <r>
      <rPr>
        <sz val="11"/>
        <rFont val="Times New Roman"/>
        <family val="1"/>
      </rPr>
      <t xml:space="preserve">        </t>
    </r>
    <r>
      <rPr>
        <sz val="11"/>
        <rFont val="Arial"/>
        <family val="2"/>
      </rPr>
      <t xml:space="preserve">In comments box record any </t>
    </r>
    <r>
      <rPr>
        <b/>
        <sz val="11"/>
        <rFont val="Arial"/>
        <family val="2"/>
      </rPr>
      <t>ADDITIONAL</t>
    </r>
    <r>
      <rPr>
        <sz val="11"/>
        <rFont val="Arial"/>
        <family val="2"/>
      </rPr>
      <t xml:space="preserve"> workload pressures such as complex social cases, non English speaking patients, medical emergencies etc i.e. those times when more staff would be required.</t>
    </r>
  </si>
  <si>
    <r>
      <t>·</t>
    </r>
    <r>
      <rPr>
        <sz val="11"/>
        <rFont val="Times New Roman"/>
        <family val="1"/>
      </rPr>
      <t>       </t>
    </r>
    <r>
      <rPr>
        <sz val="11"/>
        <rFont val="Calibri"/>
        <family val="2"/>
      </rPr>
      <t xml:space="preserve"> </t>
    </r>
    <r>
      <rPr>
        <sz val="11"/>
        <rFont val="Arial"/>
        <family val="2"/>
      </rPr>
      <t xml:space="preserve">Only the numbers against the </t>
    </r>
    <r>
      <rPr>
        <b/>
        <sz val="11"/>
        <rFont val="Arial"/>
        <family val="2"/>
      </rPr>
      <t>REQUIRED</t>
    </r>
    <r>
      <rPr>
        <sz val="11"/>
        <rFont val="Arial"/>
        <family val="2"/>
      </rPr>
      <t xml:space="preserve"> headcount of staff should be entered into SSTS</t>
    </r>
  </si>
  <si>
    <t>REGISTERED NURSE/REGISTERED MIDWIFE / TEAM LEADER</t>
  </si>
  <si>
    <r>
      <t xml:space="preserve">The Professional Judgement Methodology Form - </t>
    </r>
    <r>
      <rPr>
        <b/>
        <i/>
        <sz val="14"/>
        <color indexed="10"/>
        <rFont val="Arial"/>
        <family val="2"/>
      </rPr>
      <t xml:space="preserve">WEEK 2 </t>
    </r>
    <r>
      <rPr>
        <b/>
        <i/>
        <sz val="14"/>
        <rFont val="Arial"/>
        <family val="2"/>
      </rPr>
      <t>(24HR)</t>
    </r>
  </si>
  <si>
    <t>UnReg</t>
  </si>
  <si>
    <r>
      <t xml:space="preserve">Unreg
</t>
    </r>
    <r>
      <rPr>
        <sz val="10"/>
        <rFont val="Arial"/>
        <family val="2"/>
      </rPr>
      <t>Band 2 or 3</t>
    </r>
  </si>
  <si>
    <r>
      <t xml:space="preserve">RN/RM/TL:
</t>
    </r>
    <r>
      <rPr>
        <sz val="10"/>
        <rFont val="Arial"/>
        <family val="2"/>
      </rPr>
      <t>Band 5 and above</t>
    </r>
    <r>
      <rPr>
        <b/>
        <sz val="10"/>
        <rFont val="Arial"/>
        <family val="2"/>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</si>
</sst>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80">
    <font>
      <sz val="10"/>
      <name val="Arial"/>
      <family val="0"/>
    </font>
    <font>
      <b/>
      <sz val="10"/>
      <name val="Arial"/>
      <family val="2"/>
    </font>
    <font>
      <b/>
      <sz val="12"/>
      <name val="Arial"/>
      <family val="2"/>
    </font>
    <font>
      <u val="single"/>
      <sz val="10"/>
      <color indexed="12"/>
      <name val="Arial"/>
      <family val="0"/>
    </font>
    <font>
      <u val="single"/>
      <sz val="10"/>
      <color indexed="36"/>
      <name val="Arial"/>
      <family val="0"/>
    </font>
    <font>
      <b/>
      <sz val="12"/>
      <color indexed="10"/>
      <name val="Arial"/>
      <family val="2"/>
    </font>
    <font>
      <b/>
      <sz val="16"/>
      <name val="Arial"/>
      <family val="2"/>
    </font>
    <font>
      <sz val="16"/>
      <name val="Arial"/>
      <family val="2"/>
    </font>
    <font>
      <b/>
      <sz val="11"/>
      <name val="Arial"/>
      <family val="2"/>
    </font>
    <font>
      <sz val="11"/>
      <name val="Arial"/>
      <family val="2"/>
    </font>
    <font>
      <b/>
      <i/>
      <sz val="14"/>
      <name val="Arial"/>
      <family val="2"/>
    </font>
    <font>
      <b/>
      <sz val="16"/>
      <color indexed="10"/>
      <name val="Arial"/>
      <family val="2"/>
    </font>
    <font>
      <sz val="12"/>
      <name val="Arial"/>
      <family val="2"/>
    </font>
    <font>
      <b/>
      <sz val="10"/>
      <color indexed="10"/>
      <name val="Arial"/>
      <family val="2"/>
    </font>
    <font>
      <b/>
      <sz val="11"/>
      <color indexed="10"/>
      <name val="Arial"/>
      <family val="2"/>
    </font>
    <font>
      <b/>
      <sz val="14"/>
      <color indexed="10"/>
      <name val="Symbol"/>
      <family val="1"/>
    </font>
    <font>
      <b/>
      <sz val="14"/>
      <color indexed="10"/>
      <name val="Arial"/>
      <family val="2"/>
    </font>
    <font>
      <b/>
      <sz val="14"/>
      <name val="Arial"/>
      <family val="2"/>
    </font>
    <font>
      <i/>
      <sz val="12"/>
      <name val="Arial"/>
      <family val="2"/>
    </font>
    <font>
      <b/>
      <i/>
      <sz val="10"/>
      <name val="Arial"/>
      <family val="2"/>
    </font>
    <font>
      <b/>
      <u val="single"/>
      <sz val="10"/>
      <name val="Arial"/>
      <family val="2"/>
    </font>
    <font>
      <b/>
      <sz val="20"/>
      <name val="Arial"/>
      <family val="2"/>
    </font>
    <font>
      <b/>
      <sz val="11"/>
      <name val="Symbol"/>
      <family val="1"/>
    </font>
    <font>
      <i/>
      <sz val="11"/>
      <name val="Arial"/>
      <family val="2"/>
    </font>
    <font>
      <sz val="11"/>
      <name val="Symbol"/>
      <family val="1"/>
    </font>
    <font>
      <i/>
      <sz val="11"/>
      <color indexed="10"/>
      <name val="Arial"/>
      <family val="2"/>
    </font>
    <font>
      <b/>
      <i/>
      <sz val="11"/>
      <color indexed="10"/>
      <name val="Arial"/>
      <family val="2"/>
    </font>
    <font>
      <b/>
      <u val="single"/>
      <sz val="8"/>
      <name val="Arial"/>
      <family val="2"/>
    </font>
    <font>
      <sz val="8"/>
      <name val="Arial"/>
      <family val="2"/>
    </font>
    <font>
      <b/>
      <sz val="8"/>
      <name val="Arial"/>
      <family val="2"/>
    </font>
    <font>
      <b/>
      <sz val="9"/>
      <color indexed="10"/>
      <name val="Tahoma"/>
      <family val="2"/>
    </font>
    <font>
      <b/>
      <sz val="9"/>
      <name val="Tahoma"/>
      <family val="2"/>
    </font>
    <font>
      <sz val="9"/>
      <name val="Tahoma"/>
      <family val="2"/>
    </font>
    <font>
      <b/>
      <i/>
      <sz val="9"/>
      <name val="Tahoma"/>
      <family val="2"/>
    </font>
    <font>
      <i/>
      <sz val="9"/>
      <name val="Tahoma"/>
      <family val="2"/>
    </font>
    <font>
      <sz val="9"/>
      <color indexed="10"/>
      <name val="Tahoma"/>
      <family val="2"/>
    </font>
    <font>
      <b/>
      <i/>
      <sz val="14"/>
      <color indexed="10"/>
      <name val="Arial"/>
      <family val="2"/>
    </font>
    <font>
      <b/>
      <sz val="9"/>
      <color indexed="10"/>
      <name val="Symbol"/>
      <family val="1"/>
    </font>
    <font>
      <sz val="9"/>
      <name val="Symbol"/>
      <family val="1"/>
    </font>
    <font>
      <b/>
      <sz val="9"/>
      <name val="Symbol"/>
      <family val="1"/>
    </font>
    <font>
      <sz val="11"/>
      <color indexed="9"/>
      <name val="Arial"/>
      <family val="0"/>
    </font>
    <font>
      <b/>
      <sz val="10"/>
      <color indexed="9"/>
      <name val="Arial"/>
      <family val="2"/>
    </font>
    <font>
      <b/>
      <sz val="11"/>
      <color indexed="9"/>
      <name val="Arial"/>
      <family val="2"/>
    </font>
    <font>
      <b/>
      <u val="single"/>
      <sz val="11"/>
      <name val="Arial"/>
      <family val="2"/>
    </font>
    <font>
      <sz val="11"/>
      <name val="Times New Roman"/>
      <family val="1"/>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color indexed="63"/>
      </top>
      <bottom style="double"/>
    </border>
    <border>
      <left style="medium"/>
      <right>
        <color indexed="63"/>
      </right>
      <top>
        <color indexed="63"/>
      </top>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style="double"/>
    </border>
    <border>
      <left style="thin"/>
      <right>
        <color indexed="63"/>
      </right>
      <top style="thin"/>
      <bottom style="double"/>
    </border>
    <border>
      <left style="thin"/>
      <right style="thin"/>
      <top style="double"/>
      <bottom style="thin"/>
    </border>
    <border>
      <left style="thin"/>
      <right>
        <color indexed="63"/>
      </right>
      <top style="double"/>
      <bottom style="thin"/>
    </border>
    <border>
      <left style="thin"/>
      <right style="thin"/>
      <top style="thin"/>
      <bottom style="medium"/>
    </border>
    <border>
      <left style="thin"/>
      <right style="thin"/>
      <top style="medium"/>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color indexed="63"/>
      </top>
      <bottom style="double"/>
    </border>
    <border>
      <left style="medium"/>
      <right style="thin"/>
      <top style="thin"/>
      <bottom style="double"/>
    </border>
    <border>
      <left style="thin"/>
      <right style="medium"/>
      <top style="thin"/>
      <bottom style="double"/>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double"/>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thin"/>
      <right style="medium"/>
      <top style="thin"/>
      <bottom style="medium"/>
    </border>
    <border>
      <left style="thin"/>
      <right style="medium"/>
      <top style="medium"/>
      <bottom style="thin"/>
    </border>
    <border>
      <left style="medium"/>
      <right style="thin"/>
      <top style="thin"/>
      <bottom style="medium"/>
    </border>
    <border>
      <left style="thin"/>
      <right>
        <color indexed="63"/>
      </right>
      <top style="thin"/>
      <bottom style="medium"/>
    </border>
    <border>
      <left style="thin"/>
      <right>
        <color indexed="63"/>
      </right>
      <top style="medium"/>
      <bottom style="thin"/>
    </border>
    <border>
      <left style="thin"/>
      <right>
        <color indexed="63"/>
      </right>
      <top>
        <color indexed="63"/>
      </top>
      <bottom style="double"/>
    </border>
    <border>
      <left style="medium"/>
      <right>
        <color indexed="63"/>
      </right>
      <top>
        <color indexed="63"/>
      </top>
      <bottom>
        <color indexed="63"/>
      </bottom>
    </border>
    <border>
      <left style="medium"/>
      <right style="thin"/>
      <top style="medium"/>
      <bottom style="thin"/>
    </border>
    <border>
      <left style="medium"/>
      <right style="medium"/>
      <top style="medium"/>
      <bottom style="thin"/>
    </border>
    <border>
      <left style="thin"/>
      <right style="medium"/>
      <top>
        <color indexed="63"/>
      </top>
      <bottom style="double"/>
    </border>
    <border>
      <left style="medium"/>
      <right style="medium"/>
      <top>
        <color indexed="63"/>
      </top>
      <bottom style="thin"/>
    </border>
    <border>
      <left style="medium"/>
      <right style="medium"/>
      <top style="thin"/>
      <bottom style="thin"/>
    </border>
    <border>
      <left style="medium"/>
      <right style="medium"/>
      <top style="thin"/>
      <bottom style="double"/>
    </border>
    <border>
      <left style="medium"/>
      <right style="medium"/>
      <top style="double"/>
      <bottom style="thin"/>
    </border>
    <border>
      <left style="medium"/>
      <right style="medium"/>
      <top style="thin"/>
      <bottom style="medium"/>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color indexed="63"/>
      </left>
      <right style="thin"/>
      <top>
        <color indexed="63"/>
      </top>
      <bottom style="thin"/>
    </border>
    <border>
      <left style="thin"/>
      <right style="thin"/>
      <top style="double"/>
      <bottom style="double"/>
    </border>
    <border>
      <left style="thin"/>
      <right>
        <color indexed="63"/>
      </right>
      <top style="double"/>
      <bottom style="double"/>
    </border>
    <border>
      <left style="medium"/>
      <right style="medium"/>
      <top style="double"/>
      <bottom style="double"/>
    </border>
    <border>
      <left>
        <color indexed="63"/>
      </left>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color indexed="63"/>
      </right>
      <top>
        <color indexed="63"/>
      </top>
      <bottom style="double"/>
    </border>
    <border>
      <left>
        <color indexed="63"/>
      </left>
      <right>
        <color indexed="63"/>
      </right>
      <top style="double"/>
      <bottom style="double"/>
    </border>
    <border>
      <left style="thin"/>
      <right style="medium"/>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color indexed="63"/>
      </top>
      <bottom style="double"/>
    </border>
    <border>
      <left style="medium"/>
      <right style="medium"/>
      <top style="double"/>
      <bottom>
        <color indexed="63"/>
      </bottom>
    </border>
    <border>
      <left style="medium"/>
      <right>
        <color indexed="63"/>
      </right>
      <top>
        <color indexed="63"/>
      </top>
      <bottom style="medium"/>
    </border>
    <border>
      <left>
        <color indexed="63"/>
      </left>
      <right style="thin"/>
      <top style="double"/>
      <bottom style="double"/>
    </border>
    <border>
      <left>
        <color indexed="63"/>
      </left>
      <right style="thin"/>
      <top style="thin"/>
      <bottom style="thin"/>
    </border>
    <border>
      <left>
        <color indexed="63"/>
      </left>
      <right style="thin"/>
      <top>
        <color indexed="63"/>
      </top>
      <bottom style="double"/>
    </border>
    <border>
      <left>
        <color indexed="63"/>
      </left>
      <right>
        <color indexed="63"/>
      </right>
      <top>
        <color indexed="63"/>
      </top>
      <bottom style="thin"/>
    </border>
    <border>
      <left style="medium"/>
      <right style="medium"/>
      <top style="medium"/>
      <bottom>
        <color indexed="63"/>
      </bottom>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double"/>
      <bottom>
        <color indexed="63"/>
      </bottom>
    </border>
    <border>
      <left style="medium"/>
      <right style="thin"/>
      <top style="double"/>
      <bottom>
        <color indexed="63"/>
      </bottom>
    </border>
    <border>
      <left style="thin"/>
      <right style="medium"/>
      <top style="double"/>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medium"/>
      <bottom style="medium"/>
    </border>
    <border>
      <left style="medium"/>
      <right>
        <color indexed="63"/>
      </right>
      <top style="double"/>
      <bottom style="double"/>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color indexed="63"/>
      </bottom>
    </border>
    <border>
      <left>
        <color indexed="63"/>
      </left>
      <right style="medium"/>
      <top>
        <color indexed="63"/>
      </top>
      <bottom style="thin"/>
    </border>
    <border>
      <left style="medium"/>
      <right style="dashed"/>
      <top style="thin"/>
      <bottom>
        <color indexed="63"/>
      </bottom>
    </border>
    <border>
      <left style="medium"/>
      <right style="dashed"/>
      <top>
        <color indexed="63"/>
      </top>
      <bottom>
        <color indexed="63"/>
      </bottom>
    </border>
    <border>
      <left style="medium"/>
      <right style="dashed"/>
      <top>
        <color indexed="63"/>
      </top>
      <bottom style="medium"/>
    </border>
    <border>
      <left style="medium"/>
      <right style="dashed"/>
      <top style="medium"/>
      <bottom>
        <color indexed="63"/>
      </bottom>
    </border>
    <border>
      <left style="medium"/>
      <right style="dashed"/>
      <top>
        <color indexed="63"/>
      </top>
      <bottom style="thin"/>
    </border>
    <border>
      <left style="medium"/>
      <right>
        <color indexed="63"/>
      </right>
      <top style="thin"/>
      <bottom>
        <color indexed="63"/>
      </bottom>
    </border>
    <border>
      <left style="dashed"/>
      <right style="medium"/>
      <top style="thin"/>
      <bottom>
        <color indexed="63"/>
      </bottom>
    </border>
    <border>
      <left style="dashed"/>
      <right style="medium"/>
      <top>
        <color indexed="63"/>
      </top>
      <bottom>
        <color indexed="63"/>
      </bottom>
    </border>
    <border>
      <left style="dashed"/>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4" fillId="0" borderId="0" applyNumberFormat="0" applyFill="0" applyBorder="0" applyAlignment="0" applyProtection="0"/>
    <xf numFmtId="0" fontId="69" fillId="2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3" fillId="0" borderId="0" applyNumberFormat="0" applyFill="0" applyBorder="0" applyAlignment="0" applyProtection="0"/>
    <xf numFmtId="0" fontId="73" fillId="29" borderId="1" applyNumberFormat="0" applyAlignment="0" applyProtection="0"/>
    <xf numFmtId="0" fontId="74" fillId="0" borderId="6" applyNumberFormat="0" applyFill="0" applyAlignment="0" applyProtection="0"/>
    <xf numFmtId="0" fontId="75" fillId="30" borderId="0" applyNumberFormat="0" applyBorder="0" applyAlignment="0" applyProtection="0"/>
    <xf numFmtId="0" fontId="0" fillId="31" borderId="7" applyNumberFormat="0" applyFont="0" applyAlignment="0" applyProtection="0"/>
    <xf numFmtId="0" fontId="76" fillId="26"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96">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Fill="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horizontal="left"/>
    </xf>
    <xf numFmtId="0" fontId="12" fillId="0" borderId="0" xfId="0" applyFont="1" applyAlignment="1">
      <alignment/>
    </xf>
    <xf numFmtId="0" fontId="1" fillId="0" borderId="0" xfId="0" applyFont="1" applyBorder="1" applyAlignment="1">
      <alignment horizontal="left" vertical="center" wrapText="1"/>
    </xf>
    <xf numFmtId="0" fontId="0" fillId="0" borderId="0" xfId="0" applyBorder="1" applyAlignment="1">
      <alignment horizontal="center"/>
    </xf>
    <xf numFmtId="2" fontId="0" fillId="0" borderId="0" xfId="0" applyNumberFormat="1" applyBorder="1" applyAlignment="1">
      <alignment horizontal="center"/>
    </xf>
    <xf numFmtId="0" fontId="1" fillId="0" borderId="0" xfId="0" applyFont="1" applyBorder="1" applyAlignment="1">
      <alignment vertical="center" wrapText="1"/>
    </xf>
    <xf numFmtId="0" fontId="0" fillId="0" borderId="0" xfId="0" applyFill="1" applyBorder="1" applyAlignment="1">
      <alignment horizontal="center"/>
    </xf>
    <xf numFmtId="0" fontId="7" fillId="0" borderId="0" xfId="0" applyFont="1" applyFill="1" applyBorder="1" applyAlignment="1">
      <alignment/>
    </xf>
    <xf numFmtId="0" fontId="0" fillId="0" borderId="0" xfId="0" applyFill="1" applyBorder="1" applyAlignment="1">
      <alignment/>
    </xf>
    <xf numFmtId="0" fontId="9" fillId="0" borderId="0" xfId="0" applyFont="1" applyFill="1" applyBorder="1" applyAlignment="1">
      <alignment/>
    </xf>
    <xf numFmtId="0" fontId="0" fillId="0" borderId="10" xfId="0" applyFill="1" applyBorder="1" applyAlignment="1">
      <alignment/>
    </xf>
    <xf numFmtId="0" fontId="9" fillId="0" borderId="0" xfId="0" applyFont="1" applyFill="1" applyBorder="1" applyAlignment="1">
      <alignment/>
    </xf>
    <xf numFmtId="0" fontId="2" fillId="0" borderId="0" xfId="0" applyFont="1" applyFill="1" applyBorder="1" applyAlignment="1">
      <alignment/>
    </xf>
    <xf numFmtId="0" fontId="0" fillId="0" borderId="0" xfId="0" applyAlignment="1">
      <alignment horizontal="left"/>
    </xf>
    <xf numFmtId="0" fontId="1" fillId="0" borderId="0" xfId="0" applyFont="1" applyAlignment="1">
      <alignment horizontal="left"/>
    </xf>
    <xf numFmtId="0" fontId="5" fillId="0" borderId="0" xfId="0" applyFont="1" applyFill="1" applyBorder="1" applyAlignment="1">
      <alignment horizontal="center"/>
    </xf>
    <xf numFmtId="0" fontId="15" fillId="0" borderId="0" xfId="0" applyFont="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9" fillId="0" borderId="18" xfId="0" applyFont="1" applyBorder="1" applyAlignment="1">
      <alignment horizontal="center"/>
    </xf>
    <xf numFmtId="0" fontId="8" fillId="0" borderId="18" xfId="0" applyFont="1" applyBorder="1" applyAlignment="1">
      <alignment horizontal="center"/>
    </xf>
    <xf numFmtId="2" fontId="8" fillId="0" borderId="18" xfId="0" applyNumberFormat="1" applyFont="1" applyBorder="1" applyAlignment="1">
      <alignment horizontal="center"/>
    </xf>
    <xf numFmtId="2" fontId="8" fillId="0" borderId="19" xfId="0" applyNumberFormat="1" applyFont="1" applyBorder="1" applyAlignment="1">
      <alignment horizontal="center"/>
    </xf>
    <xf numFmtId="0" fontId="8" fillId="0" borderId="20" xfId="0" applyFont="1" applyBorder="1" applyAlignment="1">
      <alignment horizontal="center"/>
    </xf>
    <xf numFmtId="2" fontId="8" fillId="0" borderId="21" xfId="0" applyNumberFormat="1" applyFont="1" applyBorder="1" applyAlignment="1">
      <alignment horizontal="center"/>
    </xf>
    <xf numFmtId="0" fontId="8" fillId="0" borderId="22" xfId="0" applyFont="1" applyBorder="1" applyAlignment="1">
      <alignment horizontal="center"/>
    </xf>
    <xf numFmtId="2" fontId="8" fillId="0" borderId="23" xfId="0" applyNumberFormat="1" applyFont="1" applyBorder="1" applyAlignment="1">
      <alignment horizontal="center"/>
    </xf>
    <xf numFmtId="0" fontId="8" fillId="0" borderId="16" xfId="0" applyFont="1" applyBorder="1" applyAlignment="1">
      <alignment horizontal="center"/>
    </xf>
    <xf numFmtId="2" fontId="8" fillId="0" borderId="16" xfId="0" applyNumberFormat="1" applyFont="1" applyBorder="1" applyAlignment="1">
      <alignment horizontal="center"/>
    </xf>
    <xf numFmtId="2" fontId="8" fillId="0" borderId="17" xfId="0" applyNumberFormat="1" applyFont="1" applyBorder="1" applyAlignment="1">
      <alignment horizontal="center"/>
    </xf>
    <xf numFmtId="0" fontId="9" fillId="0" borderId="24" xfId="0" applyFont="1" applyBorder="1" applyAlignment="1">
      <alignment horizontal="center"/>
    </xf>
    <xf numFmtId="2" fontId="9" fillId="0" borderId="24" xfId="0" applyNumberFormat="1" applyFont="1" applyBorder="1" applyAlignment="1">
      <alignment horizontal="center"/>
    </xf>
    <xf numFmtId="0" fontId="8" fillId="0" borderId="25" xfId="0" applyFont="1" applyFill="1" applyBorder="1" applyAlignment="1">
      <alignment horizontal="center"/>
    </xf>
    <xf numFmtId="0" fontId="8" fillId="0" borderId="26" xfId="0" applyFont="1" applyFill="1" applyBorder="1" applyAlignment="1">
      <alignment horizontal="center"/>
    </xf>
    <xf numFmtId="2" fontId="8" fillId="0" borderId="18" xfId="0" applyNumberFormat="1" applyFont="1" applyBorder="1" applyAlignment="1">
      <alignment horizontal="center"/>
    </xf>
    <xf numFmtId="2" fontId="9" fillId="0" borderId="20" xfId="0" applyNumberFormat="1" applyFont="1" applyBorder="1" applyAlignment="1">
      <alignment horizontal="center"/>
    </xf>
    <xf numFmtId="2" fontId="9" fillId="0" borderId="16" xfId="0" applyNumberFormat="1" applyFont="1" applyBorder="1" applyAlignment="1">
      <alignment horizontal="center"/>
    </xf>
    <xf numFmtId="2" fontId="8" fillId="0" borderId="16" xfId="0" applyNumberFormat="1" applyFont="1" applyBorder="1" applyAlignment="1">
      <alignment horizontal="center"/>
    </xf>
    <xf numFmtId="2" fontId="9" fillId="0" borderId="24" xfId="0" applyNumberFormat="1" applyFont="1" applyBorder="1" applyAlignment="1">
      <alignment horizontal="center"/>
    </xf>
    <xf numFmtId="0" fontId="1" fillId="32" borderId="27" xfId="0" applyFont="1" applyFill="1" applyBorder="1" applyAlignment="1">
      <alignment/>
    </xf>
    <xf numFmtId="0" fontId="0" fillId="32" borderId="26" xfId="0" applyFill="1" applyBorder="1" applyAlignment="1">
      <alignment/>
    </xf>
    <xf numFmtId="0" fontId="0" fillId="32" borderId="28" xfId="0" applyFill="1" applyBorder="1" applyAlignment="1">
      <alignment/>
    </xf>
    <xf numFmtId="0" fontId="9" fillId="32" borderId="29" xfId="0" applyFont="1" applyFill="1" applyBorder="1" applyAlignment="1">
      <alignment horizontal="center"/>
    </xf>
    <xf numFmtId="0" fontId="9" fillId="32" borderId="13" xfId="0" applyFont="1" applyFill="1" applyBorder="1" applyAlignment="1">
      <alignment horizontal="center"/>
    </xf>
    <xf numFmtId="0" fontId="8" fillId="32" borderId="14" xfId="0" applyFont="1" applyFill="1" applyBorder="1" applyAlignment="1">
      <alignment horizontal="center"/>
    </xf>
    <xf numFmtId="0" fontId="8" fillId="32" borderId="15" xfId="0" applyFont="1" applyFill="1" applyBorder="1" applyAlignment="1">
      <alignment horizontal="center"/>
    </xf>
    <xf numFmtId="0" fontId="9" fillId="0" borderId="0" xfId="0" applyFont="1" applyFill="1" applyAlignment="1">
      <alignment horizontal="center"/>
    </xf>
    <xf numFmtId="0" fontId="8" fillId="0" borderId="30" xfId="0" applyFont="1" applyBorder="1" applyAlignment="1">
      <alignment/>
    </xf>
    <xf numFmtId="0" fontId="9" fillId="0" borderId="31" xfId="0" applyFont="1" applyBorder="1" applyAlignment="1">
      <alignment/>
    </xf>
    <xf numFmtId="0" fontId="9" fillId="0" borderId="16" xfId="0" applyFont="1" applyBorder="1" applyAlignment="1">
      <alignment horizontal="center"/>
    </xf>
    <xf numFmtId="0" fontId="9" fillId="0" borderId="32" xfId="0" applyFont="1" applyBorder="1" applyAlignment="1">
      <alignment horizontal="center"/>
    </xf>
    <xf numFmtId="0" fontId="8" fillId="32" borderId="31" xfId="0" applyFont="1" applyFill="1" applyBorder="1" applyAlignment="1">
      <alignment horizontal="center"/>
    </xf>
    <xf numFmtId="0" fontId="8" fillId="32" borderId="32" xfId="0" applyFont="1" applyFill="1" applyBorder="1" applyAlignment="1">
      <alignment horizontal="center"/>
    </xf>
    <xf numFmtId="0" fontId="9" fillId="0" borderId="0" xfId="0" applyFont="1" applyAlignment="1">
      <alignment/>
    </xf>
    <xf numFmtId="0" fontId="9" fillId="0" borderId="33" xfId="0" applyFont="1" applyBorder="1" applyAlignment="1">
      <alignment/>
    </xf>
    <xf numFmtId="0" fontId="9" fillId="0" borderId="34" xfId="0" applyFont="1" applyBorder="1" applyAlignment="1">
      <alignment horizontal="center"/>
    </xf>
    <xf numFmtId="0" fontId="8" fillId="32" borderId="33" xfId="0" applyFont="1" applyFill="1" applyBorder="1" applyAlignment="1">
      <alignment horizontal="center"/>
    </xf>
    <xf numFmtId="0" fontId="8" fillId="32" borderId="34" xfId="0" applyFont="1" applyFill="1" applyBorder="1" applyAlignment="1">
      <alignment horizontal="center"/>
    </xf>
    <xf numFmtId="0" fontId="8" fillId="0" borderId="11" xfId="0" applyFont="1" applyBorder="1" applyAlignment="1">
      <alignment/>
    </xf>
    <xf numFmtId="0" fontId="9" fillId="0" borderId="35" xfId="0" applyFont="1" applyBorder="1" applyAlignment="1">
      <alignment/>
    </xf>
    <xf numFmtId="0" fontId="8" fillId="32" borderId="36" xfId="0" applyFont="1" applyFill="1" applyBorder="1" applyAlignment="1">
      <alignment horizontal="center"/>
    </xf>
    <xf numFmtId="0" fontId="8" fillId="32" borderId="37" xfId="0" applyFont="1" applyFill="1" applyBorder="1" applyAlignment="1">
      <alignment horizontal="center"/>
    </xf>
    <xf numFmtId="0" fontId="8" fillId="0" borderId="38" xfId="0" applyFont="1" applyBorder="1" applyAlignment="1">
      <alignment/>
    </xf>
    <xf numFmtId="0" fontId="9" fillId="0" borderId="39" xfId="0" applyFont="1" applyBorder="1" applyAlignment="1">
      <alignment/>
    </xf>
    <xf numFmtId="0" fontId="8" fillId="32" borderId="39" xfId="0" applyFont="1" applyFill="1" applyBorder="1" applyAlignment="1">
      <alignment horizontal="center"/>
    </xf>
    <xf numFmtId="0" fontId="8" fillId="32" borderId="40" xfId="0" applyFont="1" applyFill="1" applyBorder="1" applyAlignment="1">
      <alignment horizontal="center"/>
    </xf>
    <xf numFmtId="2" fontId="9" fillId="0" borderId="41" xfId="0" applyNumberFormat="1" applyFont="1" applyBorder="1" applyAlignment="1">
      <alignment horizontal="center"/>
    </xf>
    <xf numFmtId="2" fontId="9" fillId="0" borderId="16" xfId="0" applyNumberFormat="1" applyFont="1" applyBorder="1" applyAlignment="1">
      <alignment horizontal="center"/>
    </xf>
    <xf numFmtId="2" fontId="9" fillId="0" borderId="20" xfId="0" applyNumberFormat="1" applyFont="1" applyBorder="1" applyAlignment="1">
      <alignment horizontal="center"/>
    </xf>
    <xf numFmtId="2" fontId="2" fillId="0" borderId="42" xfId="0" applyNumberFormat="1" applyFont="1" applyFill="1" applyBorder="1" applyAlignment="1">
      <alignment horizontal="center" vertical="center"/>
    </xf>
    <xf numFmtId="2" fontId="2" fillId="0" borderId="43" xfId="0" applyNumberFormat="1" applyFont="1" applyFill="1" applyBorder="1" applyAlignment="1">
      <alignment horizontal="center" vertical="center"/>
    </xf>
    <xf numFmtId="0" fontId="2" fillId="0" borderId="44" xfId="0" applyFont="1" applyFill="1" applyBorder="1" applyAlignment="1">
      <alignment horizontal="center" vertical="center"/>
    </xf>
    <xf numFmtId="2" fontId="2" fillId="0" borderId="45" xfId="0" applyNumberFormat="1" applyFont="1" applyFill="1" applyBorder="1" applyAlignment="1">
      <alignment horizontal="center" vertical="center"/>
    </xf>
    <xf numFmtId="0" fontId="9" fillId="0" borderId="0" xfId="0" applyFont="1" applyBorder="1" applyAlignment="1">
      <alignment/>
    </xf>
    <xf numFmtId="0" fontId="17" fillId="0" borderId="0" xfId="0" applyFont="1" applyFill="1" applyBorder="1" applyAlignment="1">
      <alignment/>
    </xf>
    <xf numFmtId="0" fontId="17" fillId="0" borderId="0" xfId="0" applyFont="1" applyAlignment="1">
      <alignment/>
    </xf>
    <xf numFmtId="0" fontId="19" fillId="0" borderId="0" xfId="0" applyFont="1" applyFill="1" applyBorder="1" applyAlignment="1">
      <alignment/>
    </xf>
    <xf numFmtId="0" fontId="7" fillId="0" borderId="10" xfId="0" applyFont="1" applyBorder="1" applyAlignment="1">
      <alignment/>
    </xf>
    <xf numFmtId="0" fontId="8" fillId="0" borderId="0" xfId="0" applyFont="1" applyAlignment="1">
      <alignment horizontal="right"/>
    </xf>
    <xf numFmtId="0" fontId="20" fillId="0" borderId="0" xfId="0" applyFont="1" applyAlignment="1">
      <alignment horizontal="left"/>
    </xf>
    <xf numFmtId="0" fontId="21" fillId="0" borderId="0" xfId="0" applyFont="1" applyFill="1" applyBorder="1" applyAlignment="1">
      <alignment/>
    </xf>
    <xf numFmtId="2" fontId="2" fillId="0" borderId="32" xfId="0" applyNumberFormat="1" applyFont="1" applyBorder="1" applyAlignment="1">
      <alignment horizontal="center"/>
    </xf>
    <xf numFmtId="2" fontId="2" fillId="0" borderId="46" xfId="0" applyNumberFormat="1" applyFont="1" applyBorder="1" applyAlignment="1">
      <alignment horizontal="center"/>
    </xf>
    <xf numFmtId="2" fontId="2" fillId="0" borderId="34" xfId="0" applyNumberFormat="1" applyFont="1" applyBorder="1" applyAlignment="1">
      <alignment horizontal="left"/>
    </xf>
    <xf numFmtId="2" fontId="2" fillId="0" borderId="46" xfId="0" applyNumberFormat="1" applyFont="1" applyBorder="1" applyAlignment="1">
      <alignment horizontal="left"/>
    </xf>
    <xf numFmtId="0" fontId="13" fillId="0" borderId="0" xfId="0" applyFont="1" applyFill="1" applyBorder="1" applyAlignment="1">
      <alignment/>
    </xf>
    <xf numFmtId="0" fontId="2" fillId="0" borderId="0" xfId="0" applyFont="1" applyFill="1" applyBorder="1" applyAlignment="1">
      <alignment horizontal="right"/>
    </xf>
    <xf numFmtId="0" fontId="14" fillId="0" borderId="0" xfId="0" applyFont="1" applyFill="1" applyBorder="1" applyAlignment="1">
      <alignment horizontal="right"/>
    </xf>
    <xf numFmtId="0" fontId="8" fillId="0" borderId="31" xfId="0" applyFont="1" applyFill="1" applyBorder="1" applyAlignment="1">
      <alignment horizontal="center"/>
    </xf>
    <xf numFmtId="0" fontId="8" fillId="0" borderId="16" xfId="0" applyFont="1" applyFill="1" applyBorder="1" applyAlignment="1">
      <alignment horizontal="center"/>
    </xf>
    <xf numFmtId="0" fontId="14" fillId="0" borderId="47" xfId="0" applyFont="1" applyFill="1" applyBorder="1" applyAlignment="1">
      <alignment horizontal="center"/>
    </xf>
    <xf numFmtId="2" fontId="2" fillId="0" borderId="36" xfId="0" applyNumberFormat="1" applyFont="1" applyFill="1" applyBorder="1" applyAlignment="1">
      <alignment horizontal="center" vertical="center"/>
    </xf>
    <xf numFmtId="2" fontId="2" fillId="0" borderId="20" xfId="0" applyNumberFormat="1" applyFont="1" applyFill="1" applyBorder="1" applyAlignment="1">
      <alignment horizontal="center" vertical="center"/>
    </xf>
    <xf numFmtId="2" fontId="2" fillId="0" borderId="37" xfId="0" applyNumberFormat="1" applyFont="1" applyFill="1" applyBorder="1" applyAlignment="1">
      <alignment horizontal="center" vertical="center"/>
    </xf>
    <xf numFmtId="0" fontId="2" fillId="0" borderId="33" xfId="0" applyFont="1" applyBorder="1" applyAlignment="1">
      <alignment/>
    </xf>
    <xf numFmtId="0" fontId="2" fillId="0" borderId="48" xfId="0" applyFont="1" applyBorder="1" applyAlignment="1">
      <alignment/>
    </xf>
    <xf numFmtId="2" fontId="2" fillId="0" borderId="24" xfId="0" applyNumberFormat="1" applyFont="1" applyFill="1" applyBorder="1" applyAlignment="1">
      <alignment horizontal="center"/>
    </xf>
    <xf numFmtId="2" fontId="9" fillId="0" borderId="49" xfId="0" applyNumberFormat="1" applyFont="1" applyBorder="1" applyAlignment="1">
      <alignment horizontal="center"/>
    </xf>
    <xf numFmtId="0" fontId="8" fillId="0" borderId="50" xfId="0" applyFont="1" applyFill="1" applyBorder="1" applyAlignment="1">
      <alignment horizontal="center"/>
    </xf>
    <xf numFmtId="2" fontId="8" fillId="0" borderId="19" xfId="0" applyNumberFormat="1" applyFont="1" applyBorder="1" applyAlignment="1">
      <alignment horizontal="center"/>
    </xf>
    <xf numFmtId="2" fontId="9" fillId="0" borderId="21" xfId="0" applyNumberFormat="1" applyFont="1" applyBorder="1" applyAlignment="1">
      <alignment horizontal="center"/>
    </xf>
    <xf numFmtId="2" fontId="9" fillId="0" borderId="17" xfId="0" applyNumberFormat="1" applyFont="1" applyBorder="1" applyAlignment="1">
      <alignment horizontal="center"/>
    </xf>
    <xf numFmtId="2" fontId="8" fillId="0" borderId="17" xfId="0" applyNumberFormat="1" applyFont="1" applyBorder="1" applyAlignment="1">
      <alignment horizontal="center"/>
    </xf>
    <xf numFmtId="2" fontId="9" fillId="0" borderId="49" xfId="0" applyNumberFormat="1" applyFont="1" applyBorder="1" applyAlignment="1">
      <alignment horizontal="center"/>
    </xf>
    <xf numFmtId="2" fontId="9" fillId="0" borderId="51" xfId="0" applyNumberFormat="1" applyFont="1" applyBorder="1" applyAlignment="1">
      <alignment horizontal="center"/>
    </xf>
    <xf numFmtId="2" fontId="9" fillId="0" borderId="17" xfId="0" applyNumberFormat="1" applyFont="1" applyBorder="1" applyAlignment="1">
      <alignment horizontal="center"/>
    </xf>
    <xf numFmtId="2" fontId="9" fillId="0" borderId="21" xfId="0" applyNumberFormat="1" applyFont="1" applyBorder="1" applyAlignment="1">
      <alignment horizontal="center"/>
    </xf>
    <xf numFmtId="0" fontId="8" fillId="0" borderId="31" xfId="0" applyFont="1" applyBorder="1" applyAlignment="1">
      <alignment horizontal="center"/>
    </xf>
    <xf numFmtId="0" fontId="8" fillId="0" borderId="52" xfId="0" applyFont="1" applyBorder="1" applyAlignment="1">
      <alignment horizontal="center"/>
    </xf>
    <xf numFmtId="0" fontId="8" fillId="0" borderId="53" xfId="0" applyFont="1" applyFill="1" applyBorder="1" applyAlignment="1">
      <alignment horizontal="center"/>
    </xf>
    <xf numFmtId="0" fontId="8" fillId="0" borderId="0" xfId="0" applyFont="1" applyAlignment="1">
      <alignment vertical="top" wrapText="1"/>
    </xf>
    <xf numFmtId="0" fontId="9" fillId="0" borderId="0" xfId="0" applyFont="1" applyAlignment="1">
      <alignment vertical="top" wrapText="1"/>
    </xf>
    <xf numFmtId="0" fontId="9" fillId="0" borderId="0" xfId="0" applyFont="1" applyAlignment="1">
      <alignment horizontal="justify" vertical="top" wrapText="1"/>
    </xf>
    <xf numFmtId="0" fontId="23" fillId="0" borderId="0" xfId="0" applyFont="1" applyAlignment="1">
      <alignment horizontal="justify" vertical="top" wrapText="1"/>
    </xf>
    <xf numFmtId="0" fontId="8" fillId="0" borderId="0" xfId="0" applyFont="1" applyAlignment="1">
      <alignment horizontal="justify" vertical="top" wrapText="1"/>
    </xf>
    <xf numFmtId="0" fontId="25" fillId="0" borderId="0" xfId="0" applyFont="1" applyAlignment="1">
      <alignment horizontal="justify" vertical="top" wrapText="1"/>
    </xf>
    <xf numFmtId="0" fontId="24" fillId="0" borderId="0" xfId="0" applyFont="1" applyAlignment="1">
      <alignment horizontal="justify" vertical="top" wrapText="1"/>
    </xf>
    <xf numFmtId="0" fontId="22" fillId="0" borderId="0" xfId="0" applyFont="1" applyAlignment="1">
      <alignment horizontal="justify" vertical="top" wrapText="1"/>
    </xf>
    <xf numFmtId="0" fontId="24" fillId="0" borderId="0" xfId="0" applyFont="1" applyAlignment="1">
      <alignment horizontal="left" vertical="top" wrapText="1" indent="2"/>
    </xf>
    <xf numFmtId="0" fontId="8" fillId="33" borderId="54" xfId="0" applyFont="1" applyFill="1" applyBorder="1" applyAlignment="1">
      <alignment horizontal="center"/>
    </xf>
    <xf numFmtId="0" fontId="8" fillId="33" borderId="54" xfId="0" applyFont="1" applyFill="1" applyBorder="1" applyAlignment="1">
      <alignment horizontal="center"/>
    </xf>
    <xf numFmtId="0" fontId="9" fillId="0" borderId="0" xfId="0" applyFont="1" applyAlignment="1">
      <alignment vertical="top"/>
    </xf>
    <xf numFmtId="0" fontId="26" fillId="0" borderId="30" xfId="0" applyFont="1" applyBorder="1" applyAlignment="1">
      <alignment/>
    </xf>
    <xf numFmtId="0" fontId="9" fillId="0" borderId="41" xfId="0" applyFont="1" applyBorder="1" applyAlignment="1" applyProtection="1">
      <alignment horizontal="center"/>
      <protection locked="0"/>
    </xf>
    <xf numFmtId="0" fontId="9" fillId="0" borderId="55" xfId="0" applyFont="1" applyBorder="1" applyAlignment="1" applyProtection="1">
      <alignment horizontal="center"/>
      <protection locked="0"/>
    </xf>
    <xf numFmtId="0" fontId="9" fillId="0" borderId="44" xfId="0" applyFont="1" applyBorder="1" applyAlignment="1" applyProtection="1">
      <alignment horizontal="center"/>
      <protection locked="0"/>
    </xf>
    <xf numFmtId="0" fontId="9" fillId="0" borderId="40" xfId="0" applyFont="1" applyBorder="1" applyAlignment="1" applyProtection="1">
      <alignment horizontal="center"/>
      <protection locked="0"/>
    </xf>
    <xf numFmtId="2" fontId="8" fillId="33" borderId="56" xfId="0" applyNumberFormat="1" applyFont="1" applyFill="1" applyBorder="1" applyAlignment="1" applyProtection="1">
      <alignment horizontal="center"/>
      <protection locked="0"/>
    </xf>
    <xf numFmtId="2" fontId="8" fillId="33" borderId="57" xfId="0" applyNumberFormat="1" applyFont="1" applyFill="1" applyBorder="1" applyAlignment="1" applyProtection="1">
      <alignment horizontal="center"/>
      <protection locked="0"/>
    </xf>
    <xf numFmtId="2" fontId="8" fillId="33" borderId="58" xfId="0" applyNumberFormat="1" applyFont="1" applyFill="1" applyBorder="1" applyAlignment="1" applyProtection="1">
      <alignment horizontal="center"/>
      <protection locked="0"/>
    </xf>
    <xf numFmtId="2" fontId="8" fillId="33" borderId="59" xfId="0" applyNumberFormat="1" applyFont="1" applyFill="1" applyBorder="1" applyAlignment="1" applyProtection="1">
      <alignment horizontal="center"/>
      <protection locked="0"/>
    </xf>
    <xf numFmtId="2" fontId="8" fillId="33" borderId="60" xfId="0" applyNumberFormat="1" applyFont="1" applyFill="1" applyBorder="1" applyAlignment="1" applyProtection="1">
      <alignment horizontal="center"/>
      <protection locked="0"/>
    </xf>
    <xf numFmtId="2" fontId="8" fillId="33" borderId="11" xfId="0" applyNumberFormat="1" applyFont="1" applyFill="1" applyBorder="1" applyAlignment="1" applyProtection="1">
      <alignment horizontal="center"/>
      <protection locked="0"/>
    </xf>
    <xf numFmtId="2" fontId="8" fillId="33" borderId="57" xfId="0" applyNumberFormat="1" applyFont="1" applyFill="1" applyBorder="1" applyAlignment="1" applyProtection="1">
      <alignment horizontal="center"/>
      <protection locked="0"/>
    </xf>
    <xf numFmtId="2" fontId="8" fillId="33" borderId="58" xfId="0" applyNumberFormat="1" applyFont="1" applyFill="1" applyBorder="1" applyAlignment="1" applyProtection="1">
      <alignment horizontal="center"/>
      <protection locked="0"/>
    </xf>
    <xf numFmtId="2" fontId="8" fillId="33" borderId="59" xfId="0" applyNumberFormat="1" applyFont="1" applyFill="1" applyBorder="1" applyAlignment="1" applyProtection="1">
      <alignment horizontal="center"/>
      <protection locked="0"/>
    </xf>
    <xf numFmtId="2" fontId="8" fillId="33" borderId="56" xfId="0" applyNumberFormat="1" applyFont="1" applyFill="1" applyBorder="1" applyAlignment="1" applyProtection="1">
      <alignment horizontal="center"/>
      <protection locked="0"/>
    </xf>
    <xf numFmtId="0" fontId="10" fillId="0" borderId="0" xfId="0" applyFont="1" applyAlignment="1">
      <alignment vertical="center"/>
    </xf>
    <xf numFmtId="0" fontId="8" fillId="0" borderId="42" xfId="0" applyFont="1" applyBorder="1" applyAlignment="1">
      <alignment horizontal="left" vertical="center" wrapText="1"/>
    </xf>
    <xf numFmtId="0" fontId="8" fillId="0" borderId="35" xfId="0" applyFont="1" applyBorder="1" applyAlignment="1">
      <alignment horizontal="left" vertical="center" wrapText="1"/>
    </xf>
    <xf numFmtId="0" fontId="8" fillId="32" borderId="53" xfId="0" applyFont="1" applyFill="1" applyBorder="1" applyAlignment="1">
      <alignment horizontal="center"/>
    </xf>
    <xf numFmtId="0" fontId="8" fillId="32" borderId="47" xfId="0" applyFont="1" applyFill="1" applyBorder="1" applyAlignment="1">
      <alignment horizontal="center"/>
    </xf>
    <xf numFmtId="0" fontId="8" fillId="32" borderId="33" xfId="0" applyFont="1" applyFill="1" applyBorder="1" applyAlignment="1">
      <alignment horizontal="center"/>
    </xf>
    <xf numFmtId="0" fontId="9" fillId="0" borderId="53" xfId="0" applyFont="1" applyFill="1" applyBorder="1" applyAlignment="1">
      <alignment horizontal="left"/>
    </xf>
    <xf numFmtId="0" fontId="9" fillId="0" borderId="33" xfId="0" applyFont="1" applyFill="1" applyBorder="1" applyAlignment="1">
      <alignment horizontal="left"/>
    </xf>
    <xf numFmtId="0" fontId="16" fillId="0" borderId="0" xfId="0" applyFont="1" applyFill="1" applyBorder="1" applyAlignment="1">
      <alignment horizontal="center"/>
    </xf>
    <xf numFmtId="0" fontId="8" fillId="0" borderId="18" xfId="0" applyFont="1" applyBorder="1" applyAlignment="1">
      <alignment horizontal="center" vertical="center"/>
    </xf>
    <xf numFmtId="2" fontId="8" fillId="0" borderId="18" xfId="0" applyNumberFormat="1" applyFont="1" applyBorder="1" applyAlignment="1">
      <alignment horizontal="center" vertical="center"/>
    </xf>
    <xf numFmtId="2" fontId="8" fillId="0" borderId="19" xfId="0" applyNumberFormat="1" applyFont="1" applyBorder="1" applyAlignment="1">
      <alignment horizontal="center" vertical="center"/>
    </xf>
    <xf numFmtId="2" fontId="2" fillId="0" borderId="32" xfId="0" applyNumberFormat="1" applyFont="1" applyBorder="1" applyAlignment="1">
      <alignment horizontal="left"/>
    </xf>
    <xf numFmtId="0" fontId="2" fillId="0" borderId="61" xfId="0" applyFont="1" applyBorder="1" applyAlignment="1">
      <alignment/>
    </xf>
    <xf numFmtId="0" fontId="2" fillId="0" borderId="62" xfId="0" applyFont="1" applyBorder="1" applyAlignment="1">
      <alignment/>
    </xf>
    <xf numFmtId="0" fontId="2" fillId="0" borderId="63" xfId="0" applyFont="1" applyBorder="1" applyAlignment="1">
      <alignment/>
    </xf>
    <xf numFmtId="0" fontId="2" fillId="0" borderId="52" xfId="0" applyFont="1" applyFill="1" applyBorder="1" applyAlignment="1">
      <alignment horizontal="center"/>
    </xf>
    <xf numFmtId="0" fontId="0" fillId="0" borderId="0" xfId="0" applyAlignment="1">
      <alignment horizontal="center"/>
    </xf>
    <xf numFmtId="0" fontId="8" fillId="0" borderId="20" xfId="0" applyFont="1" applyBorder="1" applyAlignment="1">
      <alignment horizontal="center" vertical="center"/>
    </xf>
    <xf numFmtId="2" fontId="8" fillId="0" borderId="20" xfId="0" applyNumberFormat="1" applyFont="1" applyBorder="1" applyAlignment="1">
      <alignment horizontal="center" vertical="center"/>
    </xf>
    <xf numFmtId="2" fontId="8" fillId="0" borderId="21" xfId="0" applyNumberFormat="1" applyFont="1" applyBorder="1" applyAlignment="1">
      <alignment horizontal="center" vertical="center"/>
    </xf>
    <xf numFmtId="2" fontId="8" fillId="0" borderId="41" xfId="0" applyNumberFormat="1" applyFont="1" applyBorder="1" applyAlignment="1">
      <alignment horizontal="center" vertical="center"/>
    </xf>
    <xf numFmtId="2" fontId="8" fillId="0" borderId="51" xfId="0" applyNumberFormat="1" applyFont="1" applyBorder="1" applyAlignment="1">
      <alignment horizontal="center" vertical="center"/>
    </xf>
    <xf numFmtId="2" fontId="9" fillId="0" borderId="64" xfId="0" applyNumberFormat="1" applyFont="1" applyBorder="1" applyAlignment="1">
      <alignment horizontal="center"/>
    </xf>
    <xf numFmtId="2" fontId="8" fillId="0" borderId="65" xfId="0" applyNumberFormat="1" applyFont="1" applyBorder="1" applyAlignment="1">
      <alignment horizontal="center" vertical="center"/>
    </xf>
    <xf numFmtId="2" fontId="8" fillId="0" borderId="66" xfId="0" applyNumberFormat="1" applyFont="1" applyBorder="1" applyAlignment="1">
      <alignment horizontal="center" vertical="center"/>
    </xf>
    <xf numFmtId="0" fontId="2" fillId="0" borderId="33" xfId="0" applyFont="1" applyFill="1" applyBorder="1" applyAlignment="1">
      <alignment/>
    </xf>
    <xf numFmtId="0" fontId="8" fillId="0" borderId="53" xfId="0" applyFont="1" applyBorder="1" applyAlignment="1">
      <alignment horizontal="center"/>
    </xf>
    <xf numFmtId="0" fontId="15" fillId="0" borderId="67" xfId="0" applyFont="1" applyBorder="1" applyAlignment="1">
      <alignment horizontal="center"/>
    </xf>
    <xf numFmtId="2" fontId="8" fillId="0" borderId="18" xfId="0" applyNumberFormat="1" applyFont="1" applyBorder="1" applyAlignment="1">
      <alignment horizontal="center" vertical="center"/>
    </xf>
    <xf numFmtId="2" fontId="8" fillId="0" borderId="19" xfId="0" applyNumberFormat="1" applyFont="1" applyBorder="1" applyAlignment="1">
      <alignment horizontal="center" vertical="center"/>
    </xf>
    <xf numFmtId="2" fontId="8" fillId="33" borderId="57" xfId="0" applyNumberFormat="1" applyFont="1" applyFill="1" applyBorder="1" applyAlignment="1" applyProtection="1">
      <alignment horizontal="center" vertical="center"/>
      <protection locked="0"/>
    </xf>
    <xf numFmtId="2" fontId="8" fillId="33" borderId="57" xfId="0" applyNumberFormat="1" applyFont="1" applyFill="1" applyBorder="1" applyAlignment="1" applyProtection="1">
      <alignment horizontal="center" vertical="center"/>
      <protection locked="0"/>
    </xf>
    <xf numFmtId="0" fontId="5" fillId="0" borderId="68" xfId="0" applyFont="1" applyBorder="1" applyAlignment="1">
      <alignment horizontal="center"/>
    </xf>
    <xf numFmtId="2" fontId="2" fillId="0" borderId="69" xfId="0" applyNumberFormat="1" applyFont="1" applyFill="1" applyBorder="1" applyAlignment="1">
      <alignment horizontal="center" vertical="center"/>
    </xf>
    <xf numFmtId="0" fontId="2" fillId="0" borderId="70" xfId="0" applyFont="1" applyFill="1" applyBorder="1" applyAlignment="1">
      <alignment horizontal="center" vertical="center"/>
    </xf>
    <xf numFmtId="0" fontId="0" fillId="0" borderId="39" xfId="0" applyBorder="1" applyAlignment="1">
      <alignment/>
    </xf>
    <xf numFmtId="0" fontId="0" fillId="0" borderId="44" xfId="0" applyBorder="1" applyAlignment="1">
      <alignment/>
    </xf>
    <xf numFmtId="0" fontId="2" fillId="0" borderId="31" xfId="0" applyFont="1" applyFill="1" applyBorder="1" applyAlignment="1">
      <alignment horizontal="left"/>
    </xf>
    <xf numFmtId="2" fontId="2" fillId="0" borderId="16" xfId="0" applyNumberFormat="1" applyFont="1" applyFill="1" applyBorder="1" applyAlignment="1">
      <alignment horizontal="center"/>
    </xf>
    <xf numFmtId="2" fontId="5" fillId="0" borderId="32" xfId="0" applyNumberFormat="1" applyFont="1" applyFill="1" applyBorder="1" applyAlignment="1">
      <alignment horizontal="center"/>
    </xf>
    <xf numFmtId="2" fontId="2" fillId="0" borderId="0" xfId="0" applyNumberFormat="1" applyFont="1" applyFill="1" applyBorder="1" applyAlignment="1">
      <alignment horizontal="center"/>
    </xf>
    <xf numFmtId="2" fontId="5" fillId="0" borderId="0" xfId="0" applyNumberFormat="1" applyFont="1" applyFill="1" applyBorder="1" applyAlignment="1">
      <alignment horizontal="center" vertical="center"/>
    </xf>
    <xf numFmtId="0" fontId="2" fillId="0" borderId="0" xfId="0" applyFont="1" applyBorder="1" applyAlignment="1">
      <alignment/>
    </xf>
    <xf numFmtId="2" fontId="2" fillId="0" borderId="0" xfId="0" applyNumberFormat="1" applyFont="1" applyBorder="1" applyAlignment="1">
      <alignment horizontal="center"/>
    </xf>
    <xf numFmtId="2" fontId="5" fillId="0" borderId="0" xfId="0" applyNumberFormat="1" applyFont="1" applyFill="1" applyBorder="1" applyAlignment="1">
      <alignment horizontal="center"/>
    </xf>
    <xf numFmtId="2" fontId="5" fillId="0" borderId="71" xfId="0" applyNumberFormat="1" applyFont="1" applyFill="1" applyBorder="1" applyAlignment="1">
      <alignment horizontal="center" vertical="center"/>
    </xf>
    <xf numFmtId="2" fontId="5" fillId="0" borderId="72" xfId="0" applyNumberFormat="1" applyFont="1" applyFill="1" applyBorder="1" applyAlignment="1">
      <alignment horizontal="center" vertical="center"/>
    </xf>
    <xf numFmtId="2" fontId="5" fillId="0" borderId="73" xfId="0" applyNumberFormat="1" applyFont="1" applyFill="1" applyBorder="1" applyAlignment="1">
      <alignment horizontal="center" vertical="center"/>
    </xf>
    <xf numFmtId="0" fontId="2" fillId="0" borderId="0" xfId="0" applyFont="1" applyFill="1" applyBorder="1" applyAlignment="1">
      <alignment horizontal="center"/>
    </xf>
    <xf numFmtId="0" fontId="9" fillId="0" borderId="30" xfId="0" applyFont="1" applyBorder="1" applyAlignment="1">
      <alignment/>
    </xf>
    <xf numFmtId="0" fontId="0" fillId="0" borderId="52" xfId="0" applyFill="1" applyBorder="1" applyAlignment="1">
      <alignment/>
    </xf>
    <xf numFmtId="0" fontId="0" fillId="0" borderId="0" xfId="0" applyAlignment="1">
      <alignment/>
    </xf>
    <xf numFmtId="0" fontId="7" fillId="0" borderId="0" xfId="0" applyFont="1" applyAlignment="1">
      <alignment/>
    </xf>
    <xf numFmtId="0" fontId="9" fillId="0" borderId="0" xfId="0" applyFont="1" applyAlignment="1">
      <alignment/>
    </xf>
    <xf numFmtId="0" fontId="27" fillId="0" borderId="0" xfId="0" applyFont="1" applyAlignment="1">
      <alignment horizontal="left"/>
    </xf>
    <xf numFmtId="0" fontId="29" fillId="0" borderId="0" xfId="0" applyFont="1" applyAlignment="1">
      <alignment horizontal="left"/>
    </xf>
    <xf numFmtId="0" fontId="28" fillId="0" borderId="0" xfId="0" applyFont="1" applyAlignment="1">
      <alignment horizontal="left"/>
    </xf>
    <xf numFmtId="0" fontId="9" fillId="0" borderId="25" xfId="0" applyFont="1" applyFill="1" applyBorder="1" applyAlignment="1">
      <alignment horizontal="center"/>
    </xf>
    <xf numFmtId="0" fontId="9" fillId="0" borderId="47" xfId="0" applyFont="1" applyFill="1" applyBorder="1" applyAlignment="1">
      <alignment horizontal="center"/>
    </xf>
    <xf numFmtId="0" fontId="9" fillId="0" borderId="18" xfId="0" applyFont="1" applyFill="1" applyBorder="1" applyAlignment="1">
      <alignment horizontal="center"/>
    </xf>
    <xf numFmtId="0" fontId="9" fillId="0" borderId="34" xfId="0" applyFont="1" applyFill="1" applyBorder="1" applyAlignment="1">
      <alignment horizontal="center"/>
    </xf>
    <xf numFmtId="0" fontId="13" fillId="0" borderId="11" xfId="0" applyFont="1" applyBorder="1" applyAlignment="1">
      <alignment/>
    </xf>
    <xf numFmtId="14" fontId="8" fillId="0" borderId="0" xfId="0" applyNumberFormat="1" applyFont="1" applyAlignment="1">
      <alignment horizontal="left"/>
    </xf>
    <xf numFmtId="0" fontId="12" fillId="0" borderId="10" xfId="0" applyFont="1" applyFill="1" applyBorder="1" applyAlignment="1">
      <alignment/>
    </xf>
    <xf numFmtId="0" fontId="2" fillId="0" borderId="10" xfId="0" applyFont="1" applyFill="1" applyBorder="1" applyAlignment="1">
      <alignment/>
    </xf>
    <xf numFmtId="0" fontId="2" fillId="0" borderId="10" xfId="0" applyFont="1" applyBorder="1" applyAlignment="1">
      <alignment/>
    </xf>
    <xf numFmtId="14" fontId="12" fillId="0" borderId="10" xfId="0" applyNumberFormat="1" applyFont="1" applyFill="1" applyBorder="1" applyAlignment="1">
      <alignment/>
    </xf>
    <xf numFmtId="2" fontId="8" fillId="33" borderId="58" xfId="0" applyNumberFormat="1" applyFont="1" applyFill="1" applyBorder="1" applyAlignment="1" applyProtection="1">
      <alignment horizontal="center" vertical="center"/>
      <protection locked="0"/>
    </xf>
    <xf numFmtId="2" fontId="8" fillId="33" borderId="11" xfId="0" applyNumberFormat="1" applyFont="1" applyFill="1" applyBorder="1" applyAlignment="1" applyProtection="1">
      <alignment horizontal="center" vertical="center"/>
      <protection locked="0"/>
    </xf>
    <xf numFmtId="2" fontId="8" fillId="33" borderId="67" xfId="0" applyNumberFormat="1" applyFont="1" applyFill="1" applyBorder="1" applyAlignment="1" applyProtection="1">
      <alignment horizontal="center" vertical="center"/>
      <protection locked="0"/>
    </xf>
    <xf numFmtId="0" fontId="9" fillId="0" borderId="31" xfId="0" applyFont="1" applyFill="1" applyBorder="1" applyAlignment="1">
      <alignment horizontal="left"/>
    </xf>
    <xf numFmtId="0" fontId="9" fillId="0" borderId="16" xfId="0" applyFont="1" applyFill="1" applyBorder="1" applyAlignment="1">
      <alignment horizontal="center"/>
    </xf>
    <xf numFmtId="0" fontId="9" fillId="0" borderId="32" xfId="0" applyFont="1" applyFill="1" applyBorder="1" applyAlignment="1">
      <alignment horizontal="center"/>
    </xf>
    <xf numFmtId="0" fontId="8" fillId="32" borderId="31" xfId="0" applyFont="1" applyFill="1" applyBorder="1" applyAlignment="1">
      <alignment horizontal="center"/>
    </xf>
    <xf numFmtId="0" fontId="0" fillId="0" borderId="40" xfId="0" applyFill="1" applyBorder="1" applyAlignment="1">
      <alignment/>
    </xf>
    <xf numFmtId="0" fontId="2" fillId="0" borderId="53" xfId="0" applyFont="1" applyFill="1" applyBorder="1" applyAlignment="1">
      <alignment horizontal="left"/>
    </xf>
    <xf numFmtId="0" fontId="2" fillId="0" borderId="33" xfId="0" applyFont="1" applyBorder="1" applyAlignment="1">
      <alignment/>
    </xf>
    <xf numFmtId="2" fontId="8" fillId="0" borderId="16" xfId="0" applyNumberFormat="1" applyFont="1" applyBorder="1" applyAlignment="1">
      <alignment horizontal="center" vertical="center"/>
    </xf>
    <xf numFmtId="2" fontId="8" fillId="33" borderId="58" xfId="0" applyNumberFormat="1" applyFont="1" applyFill="1" applyBorder="1" applyAlignment="1" applyProtection="1">
      <alignment horizontal="center" vertical="center"/>
      <protection locked="0"/>
    </xf>
    <xf numFmtId="0" fontId="15" fillId="0" borderId="74" xfId="0" applyFont="1" applyBorder="1" applyAlignment="1">
      <alignment horizontal="center"/>
    </xf>
    <xf numFmtId="2" fontId="8" fillId="0" borderId="20" xfId="0" applyNumberFormat="1" applyFont="1" applyBorder="1" applyAlignment="1">
      <alignment horizontal="center" vertical="center"/>
    </xf>
    <xf numFmtId="2" fontId="8" fillId="0" borderId="21" xfId="0" applyNumberFormat="1" applyFont="1" applyBorder="1" applyAlignment="1">
      <alignment horizontal="center" vertical="center"/>
    </xf>
    <xf numFmtId="2" fontId="8" fillId="33" borderId="67" xfId="0" applyNumberFormat="1" applyFont="1" applyFill="1" applyBorder="1" applyAlignment="1" applyProtection="1">
      <alignment horizontal="center" vertical="center"/>
      <protection locked="0"/>
    </xf>
    <xf numFmtId="0" fontId="15" fillId="0" borderId="75" xfId="0" applyFont="1" applyBorder="1" applyAlignment="1">
      <alignment horizontal="center"/>
    </xf>
    <xf numFmtId="2" fontId="8" fillId="0" borderId="65" xfId="0" applyNumberFormat="1" applyFont="1" applyBorder="1" applyAlignment="1">
      <alignment horizontal="center" vertical="center"/>
    </xf>
    <xf numFmtId="2" fontId="8" fillId="0" borderId="66" xfId="0" applyNumberFormat="1" applyFont="1" applyBorder="1" applyAlignment="1">
      <alignment horizontal="center" vertical="center"/>
    </xf>
    <xf numFmtId="2" fontId="9" fillId="0" borderId="64" xfId="0" applyNumberFormat="1" applyFont="1" applyBorder="1" applyAlignment="1">
      <alignment horizontal="center"/>
    </xf>
    <xf numFmtId="2" fontId="5" fillId="0" borderId="46" xfId="0" applyNumberFormat="1" applyFont="1" applyFill="1" applyBorder="1" applyAlignment="1">
      <alignment horizontal="center"/>
    </xf>
    <xf numFmtId="2" fontId="2" fillId="0" borderId="53" xfId="0" applyNumberFormat="1" applyFont="1" applyFill="1" applyBorder="1" applyAlignment="1">
      <alignment horizontal="center"/>
    </xf>
    <xf numFmtId="2" fontId="2" fillId="0" borderId="25" xfId="0" applyNumberFormat="1" applyFont="1" applyFill="1" applyBorder="1" applyAlignment="1">
      <alignment horizontal="center"/>
    </xf>
    <xf numFmtId="2" fontId="2" fillId="0" borderId="47" xfId="0" applyNumberFormat="1" applyFont="1" applyFill="1" applyBorder="1" applyAlignment="1">
      <alignment horizontal="center"/>
    </xf>
    <xf numFmtId="2" fontId="8" fillId="0" borderId="22" xfId="0" applyNumberFormat="1" applyFont="1" applyBorder="1" applyAlignment="1">
      <alignment horizontal="center" vertical="center"/>
    </xf>
    <xf numFmtId="2" fontId="8" fillId="0" borderId="76" xfId="0" applyNumberFormat="1" applyFont="1" applyBorder="1" applyAlignment="1">
      <alignment horizontal="center" vertical="center"/>
    </xf>
    <xf numFmtId="2" fontId="8" fillId="0" borderId="34" xfId="0" applyNumberFormat="1" applyFont="1" applyBorder="1" applyAlignment="1">
      <alignment horizontal="center" vertical="center"/>
    </xf>
    <xf numFmtId="2" fontId="8" fillId="0" borderId="32" xfId="0" applyNumberFormat="1" applyFont="1" applyBorder="1" applyAlignment="1">
      <alignment horizontal="center" vertical="center"/>
    </xf>
    <xf numFmtId="2" fontId="8" fillId="0" borderId="24" xfId="0" applyNumberFormat="1" applyFont="1" applyBorder="1" applyAlignment="1">
      <alignment horizontal="center" vertical="center"/>
    </xf>
    <xf numFmtId="2" fontId="8" fillId="0" borderId="46" xfId="0" applyNumberFormat="1" applyFont="1" applyBorder="1" applyAlignment="1">
      <alignment horizontal="center" vertical="center"/>
    </xf>
    <xf numFmtId="0" fontId="0" fillId="0" borderId="52" xfId="0" applyBorder="1" applyAlignment="1">
      <alignment/>
    </xf>
    <xf numFmtId="0" fontId="5" fillId="0" borderId="52" xfId="0" applyFont="1" applyBorder="1" applyAlignment="1">
      <alignment horizontal="center"/>
    </xf>
    <xf numFmtId="2" fontId="2" fillId="0" borderId="52" xfId="0" applyNumberFormat="1" applyFont="1" applyFill="1" applyBorder="1" applyAlignment="1">
      <alignment horizontal="center" vertical="center"/>
    </xf>
    <xf numFmtId="0" fontId="5" fillId="0" borderId="39" xfId="0" applyFont="1" applyBorder="1" applyAlignment="1">
      <alignment horizontal="center"/>
    </xf>
    <xf numFmtId="0" fontId="5" fillId="0" borderId="44" xfId="0" applyFont="1" applyBorder="1" applyAlignment="1">
      <alignment horizontal="center"/>
    </xf>
    <xf numFmtId="0" fontId="5" fillId="0" borderId="70" xfId="0" applyFont="1" applyBorder="1" applyAlignment="1">
      <alignment horizontal="center"/>
    </xf>
    <xf numFmtId="0" fontId="5" fillId="0" borderId="14" xfId="0" applyFont="1" applyFill="1" applyBorder="1" applyAlignment="1">
      <alignment horizontal="center"/>
    </xf>
    <xf numFmtId="0" fontId="0" fillId="0" borderId="16" xfId="0" applyFill="1" applyBorder="1" applyAlignment="1">
      <alignment/>
    </xf>
    <xf numFmtId="0" fontId="31" fillId="34" borderId="77" xfId="0" applyFont="1" applyFill="1" applyBorder="1" applyAlignment="1">
      <alignment horizontal="justify" vertical="top" wrapText="1"/>
    </xf>
    <xf numFmtId="0" fontId="31" fillId="34" borderId="78" xfId="0" applyFont="1" applyFill="1" applyBorder="1" applyAlignment="1">
      <alignment horizontal="justify" vertical="top" wrapText="1"/>
    </xf>
    <xf numFmtId="0" fontId="31" fillId="34" borderId="79" xfId="0" applyFont="1" applyFill="1" applyBorder="1" applyAlignment="1">
      <alignment horizontal="justify" vertical="top" wrapText="1"/>
    </xf>
    <xf numFmtId="0" fontId="29" fillId="0" borderId="0" xfId="0" applyFont="1" applyAlignment="1">
      <alignment horizontal="left" wrapText="1"/>
    </xf>
    <xf numFmtId="0" fontId="10" fillId="0" borderId="0" xfId="0" applyFont="1" applyAlignment="1">
      <alignment horizontal="left" vertical="center"/>
    </xf>
    <xf numFmtId="0" fontId="30" fillId="0" borderId="38" xfId="0" applyFont="1" applyBorder="1" applyAlignment="1">
      <alignment horizontal="center" vertical="top"/>
    </xf>
    <xf numFmtId="0" fontId="30" fillId="0" borderId="67" xfId="0" applyFont="1" applyBorder="1" applyAlignment="1">
      <alignment horizontal="center"/>
    </xf>
    <xf numFmtId="0" fontId="31" fillId="0" borderId="0" xfId="0" applyFont="1" applyAlignment="1">
      <alignment vertical="top"/>
    </xf>
    <xf numFmtId="0" fontId="32" fillId="0" borderId="0" xfId="0" applyFont="1" applyAlignment="1">
      <alignment vertical="top"/>
    </xf>
    <xf numFmtId="0" fontId="32" fillId="0" borderId="0" xfId="0" applyFont="1" applyAlignment="1">
      <alignment horizontal="justify" vertical="top"/>
    </xf>
    <xf numFmtId="0" fontId="32" fillId="0" borderId="10" xfId="0" applyFont="1" applyBorder="1" applyAlignment="1">
      <alignment horizontal="justify" vertical="top"/>
    </xf>
    <xf numFmtId="0" fontId="31" fillId="34" borderId="29" xfId="0" applyFont="1" applyFill="1" applyBorder="1" applyAlignment="1">
      <alignment horizontal="justify" vertical="top" wrapText="1"/>
    </xf>
    <xf numFmtId="0" fontId="32" fillId="0" borderId="80" xfId="0" applyFont="1" applyBorder="1" applyAlignment="1">
      <alignment vertical="top" wrapText="1"/>
    </xf>
    <xf numFmtId="0" fontId="32" fillId="0" borderId="0" xfId="0" applyFont="1" applyBorder="1" applyAlignment="1">
      <alignment vertical="top"/>
    </xf>
    <xf numFmtId="0" fontId="32" fillId="0" borderId="0" xfId="0" applyFont="1" applyBorder="1" applyAlignment="1">
      <alignment horizontal="justify" vertical="top" wrapText="1"/>
    </xf>
    <xf numFmtId="0" fontId="32" fillId="0" borderId="26" xfId="0" applyFont="1" applyBorder="1" applyAlignment="1">
      <alignment horizontal="justify" vertical="top"/>
    </xf>
    <xf numFmtId="0" fontId="32" fillId="0" borderId="0" xfId="0" applyFont="1" applyBorder="1" applyAlignment="1">
      <alignment horizontal="justify" vertical="top"/>
    </xf>
    <xf numFmtId="0" fontId="33" fillId="0" borderId="0" xfId="0" applyFont="1" applyAlignment="1">
      <alignment vertical="top"/>
    </xf>
    <xf numFmtId="0" fontId="33" fillId="0" borderId="10" xfId="0" applyFont="1" applyBorder="1" applyAlignment="1">
      <alignment vertical="top"/>
    </xf>
    <xf numFmtId="0" fontId="32" fillId="32" borderId="29" xfId="0" applyFont="1" applyFill="1" applyBorder="1" applyAlignment="1">
      <alignment horizontal="center" vertical="top"/>
    </xf>
    <xf numFmtId="0" fontId="32" fillId="32" borderId="79" xfId="0" applyFont="1" applyFill="1" applyBorder="1" applyAlignment="1">
      <alignment horizontal="center" vertical="top"/>
    </xf>
    <xf numFmtId="0" fontId="31" fillId="32" borderId="79" xfId="0" applyFont="1" applyFill="1" applyBorder="1" applyAlignment="1">
      <alignment horizontal="center" vertical="center"/>
    </xf>
    <xf numFmtId="0" fontId="31" fillId="0" borderId="30" xfId="0" applyFont="1" applyBorder="1" applyAlignment="1">
      <alignment vertical="top"/>
    </xf>
    <xf numFmtId="0" fontId="32" fillId="0" borderId="81" xfId="0" applyFont="1" applyBorder="1" applyAlignment="1">
      <alignment vertical="top"/>
    </xf>
    <xf numFmtId="0" fontId="32" fillId="0" borderId="81" xfId="0" applyFont="1" applyBorder="1" applyAlignment="1">
      <alignment horizontal="center" vertical="center"/>
    </xf>
    <xf numFmtId="0" fontId="31" fillId="32" borderId="81" xfId="0" applyFont="1" applyFill="1" applyBorder="1" applyAlignment="1">
      <alignment horizontal="center" vertical="top"/>
    </xf>
    <xf numFmtId="0" fontId="30" fillId="0" borderId="52" xfId="0" applyFont="1" applyBorder="1" applyAlignment="1">
      <alignment horizontal="left" vertical="top" wrapText="1"/>
    </xf>
    <xf numFmtId="0" fontId="32" fillId="0" borderId="29" xfId="0" applyFont="1" applyBorder="1" applyAlignment="1">
      <alignment vertical="top"/>
    </xf>
    <xf numFmtId="0" fontId="32" fillId="0" borderId="52" xfId="0" applyFont="1" applyBorder="1" applyAlignment="1">
      <alignment vertical="top"/>
    </xf>
    <xf numFmtId="0" fontId="32" fillId="0" borderId="12" xfId="0" applyFont="1" applyBorder="1" applyAlignment="1">
      <alignment vertical="top"/>
    </xf>
    <xf numFmtId="0" fontId="32" fillId="0" borderId="11" xfId="0" applyFont="1" applyBorder="1" applyAlignment="1">
      <alignment vertical="top"/>
    </xf>
    <xf numFmtId="0" fontId="32" fillId="0" borderId="82" xfId="0" applyFont="1" applyBorder="1" applyAlignment="1">
      <alignment horizontal="center" vertical="center"/>
    </xf>
    <xf numFmtId="0" fontId="31" fillId="32" borderId="82" xfId="0" applyFont="1" applyFill="1" applyBorder="1" applyAlignment="1">
      <alignment horizontal="center" vertical="top"/>
    </xf>
    <xf numFmtId="0" fontId="31" fillId="0" borderId="83" xfId="0" applyFont="1" applyBorder="1" applyAlignment="1">
      <alignment vertical="top"/>
    </xf>
    <xf numFmtId="0" fontId="32" fillId="0" borderId="84" xfId="0" applyFont="1" applyBorder="1" applyAlignment="1">
      <alignment vertical="top"/>
    </xf>
    <xf numFmtId="0" fontId="32" fillId="0" borderId="38" xfId="0" applyFont="1" applyBorder="1" applyAlignment="1">
      <alignment vertical="top"/>
    </xf>
    <xf numFmtId="0" fontId="32" fillId="0" borderId="0" xfId="0" applyFont="1" applyFill="1" applyAlignment="1">
      <alignment vertical="top"/>
    </xf>
    <xf numFmtId="0" fontId="31" fillId="0" borderId="0" xfId="0" applyFont="1" applyFill="1" applyBorder="1" applyAlignment="1">
      <alignment horizontal="justify" vertical="top" wrapText="1"/>
    </xf>
    <xf numFmtId="0" fontId="32" fillId="0" borderId="0" xfId="0" applyFont="1" applyFill="1" applyBorder="1" applyAlignment="1">
      <alignment horizontal="justify" vertical="top" wrapText="1"/>
    </xf>
    <xf numFmtId="0" fontId="32" fillId="0" borderId="80" xfId="0" applyFont="1" applyBorder="1" applyAlignment="1">
      <alignment vertical="top"/>
    </xf>
    <xf numFmtId="0" fontId="31" fillId="0" borderId="52" xfId="0" applyFont="1" applyBorder="1" applyAlignment="1">
      <alignment horizontal="center" vertical="top"/>
    </xf>
    <xf numFmtId="0" fontId="31" fillId="0" borderId="29" xfId="0" applyFont="1" applyBorder="1" applyAlignment="1">
      <alignment horizontal="center" vertical="top"/>
    </xf>
    <xf numFmtId="0" fontId="31" fillId="0" borderId="77" xfId="0" applyFont="1" applyBorder="1" applyAlignment="1">
      <alignment horizontal="center" vertical="top"/>
    </xf>
    <xf numFmtId="0" fontId="31" fillId="35" borderId="29" xfId="0" applyFont="1" applyFill="1" applyBorder="1" applyAlignment="1">
      <alignment horizontal="center" vertical="top"/>
    </xf>
    <xf numFmtId="0" fontId="31" fillId="0" borderId="35" xfId="0" applyFont="1" applyBorder="1" applyAlignment="1">
      <alignment horizontal="left" vertical="center" wrapText="1"/>
    </xf>
    <xf numFmtId="0" fontId="31" fillId="0" borderId="20" xfId="0" applyFont="1" applyBorder="1" applyAlignment="1">
      <alignment horizontal="center" vertical="center"/>
    </xf>
    <xf numFmtId="2" fontId="31" fillId="0" borderId="20" xfId="0" applyNumberFormat="1" applyFont="1" applyBorder="1" applyAlignment="1">
      <alignment horizontal="center" vertical="center"/>
    </xf>
    <xf numFmtId="2" fontId="31" fillId="0" borderId="21" xfId="0" applyNumberFormat="1" applyFont="1" applyBorder="1" applyAlignment="1">
      <alignment horizontal="center" vertical="center"/>
    </xf>
    <xf numFmtId="2" fontId="31" fillId="33" borderId="58" xfId="0" applyNumberFormat="1" applyFont="1" applyFill="1" applyBorder="1" applyAlignment="1" applyProtection="1">
      <alignment horizontal="center" vertical="center"/>
      <protection locked="0"/>
    </xf>
    <xf numFmtId="0" fontId="31" fillId="0" borderId="41" xfId="0" applyFont="1" applyBorder="1" applyAlignment="1">
      <alignment horizontal="center" vertical="center"/>
    </xf>
    <xf numFmtId="2" fontId="31" fillId="33" borderId="11" xfId="0" applyNumberFormat="1" applyFont="1" applyFill="1" applyBorder="1" applyAlignment="1" applyProtection="1">
      <alignment horizontal="center" vertical="center"/>
      <protection locked="0"/>
    </xf>
    <xf numFmtId="2" fontId="31" fillId="0" borderId="65" xfId="0" applyNumberFormat="1" applyFont="1" applyBorder="1" applyAlignment="1">
      <alignment horizontal="center" vertical="center"/>
    </xf>
    <xf numFmtId="0" fontId="31" fillId="0" borderId="65" xfId="0" applyFont="1" applyBorder="1" applyAlignment="1">
      <alignment horizontal="center" vertical="center"/>
    </xf>
    <xf numFmtId="2" fontId="31" fillId="33" borderId="67" xfId="0" applyNumberFormat="1" applyFont="1" applyFill="1" applyBorder="1" applyAlignment="1" applyProtection="1">
      <alignment horizontal="center" vertical="center"/>
      <protection locked="0"/>
    </xf>
    <xf numFmtId="2" fontId="31" fillId="0" borderId="85" xfId="0" applyNumberFormat="1" applyFont="1" applyBorder="1" applyAlignment="1">
      <alignment horizontal="center" vertical="center"/>
    </xf>
    <xf numFmtId="0" fontId="35" fillId="0" borderId="0" xfId="0" applyFont="1" applyFill="1" applyBorder="1" applyAlignment="1">
      <alignment horizontal="justify" vertical="top" wrapText="1"/>
    </xf>
    <xf numFmtId="0" fontId="32" fillId="0" borderId="16" xfId="0" applyFont="1" applyBorder="1" applyAlignment="1">
      <alignment horizontal="center"/>
    </xf>
    <xf numFmtId="2" fontId="32" fillId="0" borderId="17" xfId="0" applyNumberFormat="1" applyFont="1" applyBorder="1" applyAlignment="1">
      <alignment horizontal="center"/>
    </xf>
    <xf numFmtId="2" fontId="31" fillId="33" borderId="56" xfId="0" applyNumberFormat="1" applyFont="1" applyFill="1" applyBorder="1" applyAlignment="1" applyProtection="1">
      <alignment horizontal="center"/>
      <protection locked="0"/>
    </xf>
    <xf numFmtId="2" fontId="32" fillId="0" borderId="64" xfId="0" applyNumberFormat="1" applyFont="1" applyBorder="1" applyAlignment="1">
      <alignment horizontal="center"/>
    </xf>
    <xf numFmtId="0" fontId="31" fillId="0" borderId="18" xfId="0" applyFont="1" applyBorder="1" applyAlignment="1">
      <alignment horizontal="center"/>
    </xf>
    <xf numFmtId="2" fontId="31" fillId="0" borderId="18" xfId="0" applyNumberFormat="1" applyFont="1" applyBorder="1" applyAlignment="1">
      <alignment horizontal="center"/>
    </xf>
    <xf numFmtId="2" fontId="31" fillId="0" borderId="19" xfId="0" applyNumberFormat="1" applyFont="1" applyBorder="1" applyAlignment="1">
      <alignment horizontal="center"/>
    </xf>
    <xf numFmtId="2" fontId="31" fillId="33" borderId="57" xfId="0" applyNumberFormat="1" applyFont="1" applyFill="1" applyBorder="1" applyAlignment="1" applyProtection="1">
      <alignment horizontal="center"/>
      <protection locked="0"/>
    </xf>
    <xf numFmtId="2" fontId="31" fillId="0" borderId="86" xfId="0" applyNumberFormat="1" applyFont="1" applyBorder="1" applyAlignment="1">
      <alignment horizontal="center"/>
    </xf>
    <xf numFmtId="0" fontId="31" fillId="0" borderId="20" xfId="0" applyFont="1" applyBorder="1" applyAlignment="1">
      <alignment horizontal="center"/>
    </xf>
    <xf numFmtId="2" fontId="31" fillId="0" borderId="21" xfId="0" applyNumberFormat="1" applyFont="1" applyBorder="1" applyAlignment="1">
      <alignment horizontal="center"/>
    </xf>
    <xf numFmtId="2" fontId="31" fillId="33" borderId="58" xfId="0" applyNumberFormat="1" applyFont="1" applyFill="1" applyBorder="1" applyAlignment="1" applyProtection="1">
      <alignment horizontal="center"/>
      <protection locked="0"/>
    </xf>
    <xf numFmtId="2" fontId="32" fillId="0" borderId="87" xfId="0" applyNumberFormat="1" applyFont="1" applyBorder="1" applyAlignment="1">
      <alignment horizontal="center"/>
    </xf>
    <xf numFmtId="2" fontId="32" fillId="0" borderId="41" xfId="0" applyNumberFormat="1" applyFont="1" applyBorder="1" applyAlignment="1">
      <alignment horizontal="center"/>
    </xf>
    <xf numFmtId="2" fontId="32" fillId="0" borderId="51" xfId="0" applyNumberFormat="1" applyFont="1" applyBorder="1" applyAlignment="1">
      <alignment horizontal="center"/>
    </xf>
    <xf numFmtId="2" fontId="31" fillId="33" borderId="11" xfId="0" applyNumberFormat="1" applyFont="1" applyFill="1" applyBorder="1" applyAlignment="1" applyProtection="1">
      <alignment horizontal="center"/>
      <protection locked="0"/>
    </xf>
    <xf numFmtId="2" fontId="31" fillId="33" borderId="57" xfId="0" applyNumberFormat="1" applyFont="1" applyFill="1" applyBorder="1" applyAlignment="1" applyProtection="1">
      <alignment horizontal="center" vertical="center"/>
      <protection locked="0"/>
    </xf>
    <xf numFmtId="0" fontId="31" fillId="0" borderId="22" xfId="0" applyFont="1" applyBorder="1" applyAlignment="1">
      <alignment horizontal="center"/>
    </xf>
    <xf numFmtId="2" fontId="31" fillId="0" borderId="23" xfId="0" applyNumberFormat="1" applyFont="1" applyBorder="1" applyAlignment="1">
      <alignment horizontal="center"/>
    </xf>
    <xf numFmtId="2" fontId="31" fillId="33" borderId="59" xfId="0" applyNumberFormat="1" applyFont="1" applyFill="1" applyBorder="1" applyAlignment="1" applyProtection="1">
      <alignment horizontal="center"/>
      <protection locked="0"/>
    </xf>
    <xf numFmtId="2" fontId="32" fillId="0" borderId="16" xfId="0" applyNumberFormat="1" applyFont="1" applyBorder="1" applyAlignment="1">
      <alignment horizontal="center"/>
    </xf>
    <xf numFmtId="2" fontId="31" fillId="33" borderId="56" xfId="0" applyNumberFormat="1" applyFont="1" applyFill="1" applyBorder="1" applyAlignment="1" applyProtection="1">
      <alignment horizontal="center" vertical="center"/>
      <protection locked="0"/>
    </xf>
    <xf numFmtId="0" fontId="31" fillId="0" borderId="16" xfId="0" applyFont="1" applyBorder="1" applyAlignment="1">
      <alignment horizontal="center"/>
    </xf>
    <xf numFmtId="2" fontId="31" fillId="0" borderId="16" xfId="0" applyNumberFormat="1" applyFont="1" applyBorder="1" applyAlignment="1">
      <alignment horizontal="center"/>
    </xf>
    <xf numFmtId="2" fontId="31" fillId="0" borderId="17" xfId="0" applyNumberFormat="1" applyFont="1" applyBorder="1" applyAlignment="1">
      <alignment horizontal="center"/>
    </xf>
    <xf numFmtId="2" fontId="32" fillId="0" borderId="20" xfId="0" applyNumberFormat="1" applyFont="1" applyBorder="1" applyAlignment="1">
      <alignment horizontal="center"/>
    </xf>
    <xf numFmtId="2" fontId="32" fillId="0" borderId="21" xfId="0" applyNumberFormat="1" applyFont="1" applyBorder="1" applyAlignment="1">
      <alignment horizontal="center"/>
    </xf>
    <xf numFmtId="0" fontId="33" fillId="0" borderId="0" xfId="0" applyFont="1" applyFill="1" applyAlignment="1">
      <alignment vertical="top"/>
    </xf>
    <xf numFmtId="0" fontId="32" fillId="0" borderId="0" xfId="0" applyFont="1" applyFill="1" applyBorder="1" applyAlignment="1">
      <alignment vertical="top"/>
    </xf>
    <xf numFmtId="0" fontId="32" fillId="0" borderId="24" xfId="0" applyFont="1" applyBorder="1" applyAlignment="1">
      <alignment horizontal="center"/>
    </xf>
    <xf numFmtId="2" fontId="32" fillId="0" borderId="24" xfId="0" applyNumberFormat="1" applyFont="1" applyBorder="1" applyAlignment="1">
      <alignment horizontal="center"/>
    </xf>
    <xf numFmtId="2" fontId="32" fillId="0" borderId="49" xfId="0" applyNumberFormat="1" applyFont="1" applyBorder="1" applyAlignment="1">
      <alignment horizontal="center"/>
    </xf>
    <xf numFmtId="2" fontId="31" fillId="33" borderId="60" xfId="0" applyNumberFormat="1" applyFont="1" applyFill="1" applyBorder="1" applyAlignment="1" applyProtection="1">
      <alignment horizontal="center"/>
      <protection locked="0"/>
    </xf>
    <xf numFmtId="2" fontId="31" fillId="33" borderId="60" xfId="0" applyNumberFormat="1" applyFont="1" applyFill="1" applyBorder="1" applyAlignment="1" applyProtection="1">
      <alignment horizontal="center" vertical="center"/>
      <protection locked="0"/>
    </xf>
    <xf numFmtId="0" fontId="33" fillId="0" borderId="0" xfId="0" applyFont="1" applyBorder="1" applyAlignment="1">
      <alignment vertical="top"/>
    </xf>
    <xf numFmtId="0" fontId="31" fillId="0" borderId="52" xfId="0" applyFont="1" applyFill="1" applyBorder="1" applyAlignment="1">
      <alignment horizontal="center" vertical="top"/>
    </xf>
    <xf numFmtId="0" fontId="31" fillId="0" borderId="61" xfId="0" applyFont="1" applyBorder="1" applyAlignment="1">
      <alignment/>
    </xf>
    <xf numFmtId="0" fontId="30" fillId="0" borderId="13" xfId="0" applyFont="1" applyBorder="1" applyAlignment="1">
      <alignment horizontal="center"/>
    </xf>
    <xf numFmtId="0" fontId="30" fillId="0" borderId="14" xfId="0" applyFont="1" applyBorder="1" applyAlignment="1">
      <alignment horizontal="center"/>
    </xf>
    <xf numFmtId="0" fontId="30" fillId="0" borderId="68" xfId="0" applyFont="1" applyBorder="1" applyAlignment="1">
      <alignment horizontal="center"/>
    </xf>
    <xf numFmtId="0" fontId="30" fillId="0" borderId="15" xfId="0" applyFont="1" applyBorder="1" applyAlignment="1">
      <alignment horizontal="center"/>
    </xf>
    <xf numFmtId="2" fontId="31" fillId="0" borderId="13" xfId="0" applyNumberFormat="1" applyFont="1" applyFill="1" applyBorder="1" applyAlignment="1">
      <alignment horizontal="center" vertical="center"/>
    </xf>
    <xf numFmtId="2" fontId="31" fillId="0" borderId="14" xfId="0" applyNumberFormat="1" applyFont="1" applyFill="1" applyBorder="1" applyAlignment="1">
      <alignment horizontal="center" vertical="center"/>
    </xf>
    <xf numFmtId="2" fontId="31" fillId="0" borderId="68" xfId="0" applyNumberFormat="1" applyFont="1" applyFill="1" applyBorder="1" applyAlignment="1">
      <alignment horizontal="center" vertical="center"/>
    </xf>
    <xf numFmtId="2" fontId="31" fillId="0" borderId="15" xfId="0" applyNumberFormat="1" applyFont="1" applyFill="1" applyBorder="1" applyAlignment="1">
      <alignment horizontal="center" vertical="center"/>
    </xf>
    <xf numFmtId="2" fontId="31" fillId="0" borderId="0" xfId="0" applyNumberFormat="1" applyFont="1" applyFill="1" applyBorder="1" applyAlignment="1">
      <alignment horizontal="center" vertical="center"/>
    </xf>
    <xf numFmtId="0" fontId="32" fillId="0" borderId="0" xfId="0" applyFont="1" applyBorder="1" applyAlignment="1">
      <alignment/>
    </xf>
    <xf numFmtId="0" fontId="31" fillId="0" borderId="0" xfId="0" applyFont="1" applyFill="1" applyBorder="1" applyAlignment="1">
      <alignment horizontal="center" vertical="center"/>
    </xf>
    <xf numFmtId="0" fontId="31" fillId="0" borderId="0" xfId="0" applyFont="1" applyBorder="1" applyAlignment="1">
      <alignment horizontal="center" vertical="center"/>
    </xf>
    <xf numFmtId="0" fontId="31" fillId="0" borderId="63" xfId="0" applyFont="1" applyBorder="1" applyAlignment="1">
      <alignment/>
    </xf>
    <xf numFmtId="2" fontId="31" fillId="0" borderId="49" xfId="0" applyNumberFormat="1" applyFont="1" applyBorder="1" applyAlignment="1">
      <alignment horizontal="center"/>
    </xf>
    <xf numFmtId="0" fontId="31" fillId="0" borderId="31" xfId="0" applyFont="1" applyFill="1" applyBorder="1" applyAlignment="1">
      <alignment horizontal="center"/>
    </xf>
    <xf numFmtId="0" fontId="31" fillId="0" borderId="16" xfId="0" applyFont="1" applyFill="1" applyBorder="1" applyAlignment="1">
      <alignment horizontal="center"/>
    </xf>
    <xf numFmtId="0" fontId="30" fillId="0" borderId="50" xfId="0" applyFont="1" applyFill="1" applyBorder="1" applyAlignment="1">
      <alignment horizontal="center"/>
    </xf>
    <xf numFmtId="0" fontId="30" fillId="0" borderId="52" xfId="0" applyFont="1" applyFill="1" applyBorder="1" applyAlignment="1">
      <alignment horizontal="center" vertical="top"/>
    </xf>
    <xf numFmtId="0" fontId="31" fillId="0" borderId="31" xfId="0" applyFont="1" applyFill="1" applyBorder="1" applyAlignment="1">
      <alignment horizontal="left"/>
    </xf>
    <xf numFmtId="2" fontId="31" fillId="0" borderId="16" xfId="0" applyNumberFormat="1" applyFont="1" applyFill="1" applyBorder="1" applyAlignment="1">
      <alignment horizontal="center"/>
    </xf>
    <xf numFmtId="2" fontId="30" fillId="0" borderId="17" xfId="0" applyNumberFormat="1" applyFont="1" applyFill="1" applyBorder="1" applyAlignment="1">
      <alignment horizontal="center"/>
    </xf>
    <xf numFmtId="0" fontId="31" fillId="0" borderId="33" xfId="0" applyFont="1" applyBorder="1" applyAlignment="1">
      <alignment/>
    </xf>
    <xf numFmtId="0" fontId="31" fillId="0" borderId="48" xfId="0" applyFont="1" applyBorder="1" applyAlignment="1">
      <alignment/>
    </xf>
    <xf numFmtId="2" fontId="31" fillId="0" borderId="24" xfId="0" applyNumberFormat="1" applyFont="1" applyBorder="1" applyAlignment="1">
      <alignment horizontal="center"/>
    </xf>
    <xf numFmtId="2" fontId="31" fillId="0" borderId="24" xfId="0" applyNumberFormat="1" applyFont="1" applyFill="1" applyBorder="1" applyAlignment="1">
      <alignment horizontal="center"/>
    </xf>
    <xf numFmtId="2" fontId="30" fillId="0" borderId="10" xfId="0" applyNumberFormat="1" applyFont="1" applyFill="1" applyBorder="1" applyAlignment="1">
      <alignment horizontal="center"/>
    </xf>
    <xf numFmtId="0" fontId="31" fillId="0" borderId="0" xfId="0" applyFont="1" applyBorder="1" applyAlignment="1">
      <alignment vertical="top"/>
    </xf>
    <xf numFmtId="0" fontId="31" fillId="0" borderId="0" xfId="0" applyFont="1" applyBorder="1" applyAlignment="1">
      <alignment/>
    </xf>
    <xf numFmtId="0" fontId="31" fillId="0" borderId="0" xfId="0" applyFont="1" applyFill="1" applyBorder="1" applyAlignment="1">
      <alignment horizontal="right"/>
    </xf>
    <xf numFmtId="2" fontId="31" fillId="0" borderId="31" xfId="0" applyNumberFormat="1" applyFont="1" applyFill="1" applyBorder="1" applyAlignment="1">
      <alignment horizontal="center"/>
    </xf>
    <xf numFmtId="2" fontId="31" fillId="0" borderId="32" xfId="0" applyNumberFormat="1" applyFont="1" applyFill="1" applyBorder="1" applyAlignment="1">
      <alignment horizontal="center"/>
    </xf>
    <xf numFmtId="2" fontId="31" fillId="0" borderId="36" xfId="0" applyNumberFormat="1" applyFont="1" applyFill="1" applyBorder="1" applyAlignment="1">
      <alignment horizontal="center" vertical="center"/>
    </xf>
    <xf numFmtId="2" fontId="31" fillId="0" borderId="20" xfId="0" applyNumberFormat="1" applyFont="1" applyFill="1" applyBorder="1" applyAlignment="1">
      <alignment horizontal="center" vertical="center"/>
    </xf>
    <xf numFmtId="2" fontId="31" fillId="0" borderId="37" xfId="0" applyNumberFormat="1" applyFont="1" applyFill="1" applyBorder="1" applyAlignment="1">
      <alignment horizontal="center" vertical="center"/>
    </xf>
    <xf numFmtId="0" fontId="30" fillId="0" borderId="0" xfId="0" applyFont="1" applyFill="1" applyBorder="1" applyAlignment="1">
      <alignment horizontal="right"/>
    </xf>
    <xf numFmtId="2" fontId="30" fillId="0" borderId="71" xfId="0" applyNumberFormat="1" applyFont="1" applyFill="1" applyBorder="1" applyAlignment="1">
      <alignment horizontal="center" vertical="center"/>
    </xf>
    <xf numFmtId="2" fontId="30" fillId="0" borderId="72" xfId="0" applyNumberFormat="1" applyFont="1" applyFill="1" applyBorder="1" applyAlignment="1">
      <alignment horizontal="center" vertical="center"/>
    </xf>
    <xf numFmtId="2" fontId="30" fillId="0" borderId="73" xfId="0" applyNumberFormat="1" applyFont="1" applyFill="1" applyBorder="1" applyAlignment="1">
      <alignment horizontal="center" vertical="center"/>
    </xf>
    <xf numFmtId="0" fontId="31" fillId="0" borderId="10" xfId="0" applyFont="1" applyBorder="1" applyAlignment="1">
      <alignment vertical="top"/>
    </xf>
    <xf numFmtId="0" fontId="31" fillId="0" borderId="26" xfId="0" applyFont="1" applyBorder="1" applyAlignment="1">
      <alignment vertical="top"/>
    </xf>
    <xf numFmtId="0" fontId="31" fillId="0" borderId="81" xfId="0" applyFont="1" applyBorder="1" applyAlignment="1">
      <alignment vertical="top"/>
    </xf>
    <xf numFmtId="0" fontId="33" fillId="0" borderId="52" xfId="0" applyFont="1" applyBorder="1" applyAlignment="1">
      <alignment vertical="top"/>
    </xf>
    <xf numFmtId="0" fontId="34" fillId="0" borderId="80" xfId="0" applyFont="1" applyBorder="1" applyAlignment="1">
      <alignment vertical="top" wrapText="1"/>
    </xf>
    <xf numFmtId="0" fontId="31" fillId="0" borderId="52" xfId="0" applyFont="1" applyBorder="1" applyAlignment="1">
      <alignment vertical="top"/>
    </xf>
    <xf numFmtId="0" fontId="32" fillId="0" borderId="10" xfId="0" applyFont="1" applyBorder="1" applyAlignment="1">
      <alignment vertical="top"/>
    </xf>
    <xf numFmtId="0" fontId="33" fillId="0" borderId="80" xfId="0" applyFont="1" applyBorder="1" applyAlignment="1">
      <alignment vertical="top"/>
    </xf>
    <xf numFmtId="0" fontId="34" fillId="0" borderId="52" xfId="0" applyFont="1" applyBorder="1" applyAlignment="1">
      <alignment vertical="top" wrapText="1"/>
    </xf>
    <xf numFmtId="0" fontId="34" fillId="0" borderId="0" xfId="0" applyFont="1" applyBorder="1" applyAlignment="1">
      <alignment vertical="top" wrapText="1"/>
    </xf>
    <xf numFmtId="0" fontId="30" fillId="0" borderId="84" xfId="0" applyFont="1" applyBorder="1" applyAlignment="1">
      <alignment vertical="top"/>
    </xf>
    <xf numFmtId="0" fontId="30" fillId="0" borderId="10" xfId="0" applyFont="1" applyBorder="1" applyAlignment="1">
      <alignment vertical="top"/>
    </xf>
    <xf numFmtId="0" fontId="1" fillId="0" borderId="0" xfId="0" applyFont="1" applyAlignment="1">
      <alignment horizontal="right"/>
    </xf>
    <xf numFmtId="0" fontId="1" fillId="0" borderId="88" xfId="0" applyFont="1" applyBorder="1" applyAlignment="1">
      <alignment/>
    </xf>
    <xf numFmtId="0" fontId="1" fillId="0" borderId="88" xfId="0" applyFont="1" applyBorder="1" applyAlignment="1">
      <alignment horizontal="left"/>
    </xf>
    <xf numFmtId="0" fontId="8" fillId="0" borderId="89" xfId="0" applyFont="1" applyBorder="1" applyAlignment="1">
      <alignment/>
    </xf>
    <xf numFmtId="0" fontId="7" fillId="0" borderId="88" xfId="0" applyFont="1" applyBorder="1" applyAlignment="1">
      <alignment/>
    </xf>
    <xf numFmtId="2" fontId="8" fillId="33" borderId="59" xfId="0" applyNumberFormat="1" applyFont="1" applyFill="1" applyBorder="1" applyAlignment="1" applyProtection="1">
      <alignment horizontal="center" vertical="center"/>
      <protection locked="0"/>
    </xf>
    <xf numFmtId="0" fontId="15" fillId="0" borderId="38" xfId="0" applyFont="1" applyBorder="1" applyAlignment="1">
      <alignment horizontal="center"/>
    </xf>
    <xf numFmtId="0" fontId="8" fillId="32" borderId="53" xfId="0" applyFont="1" applyFill="1" applyBorder="1" applyAlignment="1">
      <alignment horizontal="left"/>
    </xf>
    <xf numFmtId="0" fontId="8" fillId="32" borderId="33" xfId="0" applyFont="1" applyFill="1" applyBorder="1" applyAlignment="1">
      <alignment horizontal="left"/>
    </xf>
    <xf numFmtId="0" fontId="8" fillId="32" borderId="31" xfId="0" applyFont="1" applyFill="1" applyBorder="1" applyAlignment="1">
      <alignment horizontal="left"/>
    </xf>
    <xf numFmtId="0" fontId="8" fillId="32" borderId="31" xfId="0" applyFont="1" applyFill="1" applyBorder="1" applyAlignment="1">
      <alignment/>
    </xf>
    <xf numFmtId="0" fontId="8" fillId="32" borderId="33" xfId="0" applyFont="1" applyFill="1" applyBorder="1" applyAlignment="1">
      <alignment/>
    </xf>
    <xf numFmtId="0" fontId="8" fillId="32" borderId="35" xfId="0" applyFont="1" applyFill="1" applyBorder="1" applyAlignment="1">
      <alignment/>
    </xf>
    <xf numFmtId="0" fontId="8" fillId="32" borderId="39" xfId="0" applyFont="1" applyFill="1" applyBorder="1" applyAlignment="1">
      <alignment/>
    </xf>
    <xf numFmtId="0" fontId="37" fillId="0" borderId="11" xfId="0" applyFont="1" applyBorder="1" applyAlignment="1">
      <alignment horizontal="center"/>
    </xf>
    <xf numFmtId="2" fontId="31" fillId="33" borderId="90" xfId="0" applyNumberFormat="1" applyFont="1" applyFill="1" applyBorder="1" applyAlignment="1" applyProtection="1">
      <alignment horizontal="center"/>
      <protection locked="0"/>
    </xf>
    <xf numFmtId="2" fontId="31" fillId="33" borderId="30" xfId="0" applyNumberFormat="1" applyFont="1" applyFill="1" applyBorder="1" applyAlignment="1" applyProtection="1">
      <alignment horizontal="center"/>
      <protection locked="0"/>
    </xf>
    <xf numFmtId="0" fontId="37" fillId="0" borderId="67" xfId="0" applyFont="1" applyBorder="1" applyAlignment="1">
      <alignment horizontal="center"/>
    </xf>
    <xf numFmtId="0" fontId="37" fillId="0" borderId="0" xfId="0" applyFont="1" applyAlignment="1">
      <alignment horizontal="center"/>
    </xf>
    <xf numFmtId="0" fontId="38" fillId="0" borderId="29" xfId="0" applyFont="1" applyBorder="1" applyAlignment="1">
      <alignment horizontal="justify" vertical="top" wrapText="1"/>
    </xf>
    <xf numFmtId="0" fontId="31" fillId="0" borderId="62" xfId="0" applyFont="1" applyBorder="1" applyAlignment="1">
      <alignment/>
    </xf>
    <xf numFmtId="0" fontId="38" fillId="0" borderId="38" xfId="0" applyFont="1" applyBorder="1" applyAlignment="1">
      <alignment horizontal="left" vertical="top" wrapText="1"/>
    </xf>
    <xf numFmtId="0" fontId="38" fillId="0" borderId="38" xfId="0" applyFont="1" applyBorder="1" applyAlignment="1">
      <alignment vertical="top" wrapText="1"/>
    </xf>
    <xf numFmtId="0" fontId="38" fillId="0" borderId="54" xfId="0" applyFont="1" applyBorder="1" applyAlignment="1">
      <alignment horizontal="left" vertical="top" wrapText="1"/>
    </xf>
    <xf numFmtId="0" fontId="38" fillId="0" borderId="57" xfId="0" applyFont="1" applyBorder="1" applyAlignment="1">
      <alignment horizontal="left" vertical="top" wrapText="1"/>
    </xf>
    <xf numFmtId="0" fontId="38" fillId="0" borderId="60" xfId="0" applyFont="1" applyBorder="1" applyAlignment="1">
      <alignment vertical="top" wrapText="1"/>
    </xf>
    <xf numFmtId="0" fontId="39" fillId="0" borderId="38" xfId="0" applyFont="1" applyBorder="1" applyAlignment="1">
      <alignment horizontal="left" vertical="center" wrapText="1"/>
    </xf>
    <xf numFmtId="0" fontId="31" fillId="0" borderId="29" xfId="0" applyFont="1" applyBorder="1" applyAlignment="1">
      <alignment horizontal="right" vertical="top" wrapText="1"/>
    </xf>
    <xf numFmtId="0" fontId="9" fillId="34" borderId="32" xfId="0" applyFont="1" applyFill="1" applyBorder="1" applyAlignment="1" applyProtection="1">
      <alignment horizontal="center"/>
      <protection locked="0"/>
    </xf>
    <xf numFmtId="0" fontId="9" fillId="34" borderId="34" xfId="0" applyFont="1" applyFill="1" applyBorder="1" applyAlignment="1" applyProtection="1">
      <alignment horizontal="center"/>
      <protection locked="0"/>
    </xf>
    <xf numFmtId="0" fontId="29" fillId="0" borderId="0" xfId="0" applyFont="1" applyAlignment="1">
      <alignment wrapText="1"/>
    </xf>
    <xf numFmtId="0" fontId="8" fillId="0" borderId="30"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left"/>
    </xf>
    <xf numFmtId="0" fontId="8" fillId="34" borderId="61" xfId="0" applyFont="1" applyFill="1" applyBorder="1" applyAlignment="1">
      <alignment/>
    </xf>
    <xf numFmtId="0" fontId="8" fillId="34" borderId="62" xfId="0" applyFont="1" applyFill="1" applyBorder="1" applyAlignment="1">
      <alignment/>
    </xf>
    <xf numFmtId="0" fontId="9" fillId="34" borderId="33" xfId="0" applyFont="1" applyFill="1" applyBorder="1" applyAlignment="1" applyProtection="1">
      <alignment horizontal="center"/>
      <protection locked="0"/>
    </xf>
    <xf numFmtId="0" fontId="9" fillId="34" borderId="31" xfId="0" applyFont="1" applyFill="1" applyBorder="1" applyAlignment="1" applyProtection="1">
      <alignment horizontal="center"/>
      <protection locked="0"/>
    </xf>
    <xf numFmtId="0" fontId="9" fillId="34" borderId="91" xfId="0" applyFont="1" applyFill="1" applyBorder="1" applyAlignment="1" applyProtection="1">
      <alignment horizontal="center"/>
      <protection locked="0"/>
    </xf>
    <xf numFmtId="0" fontId="9" fillId="34" borderId="92" xfId="0" applyFont="1" applyFill="1" applyBorder="1" applyAlignment="1" applyProtection="1">
      <alignment horizontal="center"/>
      <protection locked="0"/>
    </xf>
    <xf numFmtId="0" fontId="9" fillId="0" borderId="38" xfId="0" applyFont="1" applyBorder="1" applyAlignment="1">
      <alignment/>
    </xf>
    <xf numFmtId="0" fontId="0" fillId="0" borderId="0" xfId="0" applyFont="1" applyAlignment="1">
      <alignment/>
    </xf>
    <xf numFmtId="0" fontId="0" fillId="0" borderId="0" xfId="0" applyFont="1" applyAlignment="1">
      <alignment horizontal="left"/>
    </xf>
    <xf numFmtId="0" fontId="8" fillId="0" borderId="30" xfId="0" applyFont="1" applyFill="1" applyBorder="1" applyAlignment="1">
      <alignment/>
    </xf>
    <xf numFmtId="0" fontId="8" fillId="0" borderId="11" xfId="0" applyFont="1" applyFill="1" applyBorder="1" applyAlignment="1">
      <alignment/>
    </xf>
    <xf numFmtId="0" fontId="8" fillId="0" borderId="38" xfId="0" applyFont="1" applyFill="1" applyBorder="1" applyAlignment="1">
      <alignment/>
    </xf>
    <xf numFmtId="0" fontId="8" fillId="0" borderId="89" xfId="0" applyFont="1" applyFill="1" applyBorder="1" applyAlignment="1">
      <alignment horizontal="center"/>
    </xf>
    <xf numFmtId="0" fontId="8" fillId="0" borderId="0" xfId="0" applyFont="1" applyFill="1" applyBorder="1" applyAlignment="1">
      <alignment horizontal="center"/>
    </xf>
    <xf numFmtId="0" fontId="41" fillId="36" borderId="0" xfId="0" applyFont="1" applyFill="1" applyBorder="1" applyAlignment="1">
      <alignment wrapText="1"/>
    </xf>
    <xf numFmtId="0" fontId="9" fillId="0" borderId="0" xfId="0" applyFont="1" applyBorder="1" applyAlignment="1" applyProtection="1">
      <alignment horizontal="center"/>
      <protection locked="0"/>
    </xf>
    <xf numFmtId="0" fontId="42" fillId="0" borderId="0" xfId="0" applyFont="1" applyFill="1" applyBorder="1" applyAlignment="1">
      <alignment/>
    </xf>
    <xf numFmtId="0" fontId="0" fillId="0" borderId="0" xfId="0" applyBorder="1" applyAlignment="1">
      <alignment horizontal="left"/>
    </xf>
    <xf numFmtId="0" fontId="8" fillId="0" borderId="89" xfId="0" applyFont="1" applyBorder="1" applyAlignment="1">
      <alignment/>
    </xf>
    <xf numFmtId="0" fontId="43" fillId="0" borderId="0" xfId="0" applyFont="1" applyBorder="1" applyAlignment="1">
      <alignment/>
    </xf>
    <xf numFmtId="0" fontId="24" fillId="0" borderId="0" xfId="0" applyFont="1" applyBorder="1" applyAlignment="1">
      <alignment/>
    </xf>
    <xf numFmtId="0" fontId="9" fillId="0" borderId="0" xfId="0" applyFont="1" applyBorder="1" applyAlignment="1" applyProtection="1">
      <alignment horizontal="center"/>
      <protection locked="0"/>
    </xf>
    <xf numFmtId="0" fontId="1" fillId="0" borderId="10" xfId="0" applyFont="1" applyBorder="1" applyAlignment="1">
      <alignment/>
    </xf>
    <xf numFmtId="0" fontId="31" fillId="34" borderId="77" xfId="0" applyFont="1" applyFill="1" applyBorder="1" applyAlignment="1">
      <alignment horizontal="justify" vertical="top"/>
    </xf>
    <xf numFmtId="0" fontId="32" fillId="0" borderId="78" xfId="0" applyFont="1" applyBorder="1" applyAlignment="1">
      <alignment horizontal="justify" vertical="top"/>
    </xf>
    <xf numFmtId="0" fontId="32" fillId="0" borderId="79" xfId="0" applyFont="1" applyBorder="1" applyAlignment="1">
      <alignment horizontal="justify" vertical="top"/>
    </xf>
    <xf numFmtId="2" fontId="31" fillId="0" borderId="93" xfId="0" applyNumberFormat="1" applyFont="1" applyBorder="1" applyAlignment="1">
      <alignment horizontal="center" vertical="center"/>
    </xf>
    <xf numFmtId="2" fontId="31" fillId="0" borderId="16" xfId="0" applyNumberFormat="1" applyFont="1" applyBorder="1" applyAlignment="1">
      <alignment horizontal="center" vertical="center"/>
    </xf>
    <xf numFmtId="0" fontId="31" fillId="0" borderId="94" xfId="0" applyFont="1" applyBorder="1" applyAlignment="1">
      <alignment horizontal="left" vertical="center" wrapText="1"/>
    </xf>
    <xf numFmtId="0" fontId="31" fillId="0" borderId="42" xfId="0" applyFont="1" applyBorder="1" applyAlignment="1">
      <alignment horizontal="left" vertical="center" wrapText="1"/>
    </xf>
    <xf numFmtId="0" fontId="31" fillId="0" borderId="35" xfId="0" applyFont="1" applyBorder="1" applyAlignment="1">
      <alignment horizontal="left" vertical="center" wrapText="1"/>
    </xf>
    <xf numFmtId="2" fontId="31" fillId="0" borderId="41" xfId="0" applyNumberFormat="1" applyFont="1" applyBorder="1" applyAlignment="1">
      <alignment horizontal="center" vertical="center"/>
    </xf>
    <xf numFmtId="2" fontId="31" fillId="0" borderId="95" xfId="0" applyNumberFormat="1" applyFont="1" applyBorder="1" applyAlignment="1">
      <alignment horizontal="center" vertical="center"/>
    </xf>
    <xf numFmtId="2" fontId="31" fillId="0" borderId="32" xfId="0" applyNumberFormat="1" applyFont="1" applyBorder="1" applyAlignment="1">
      <alignment horizontal="center" vertical="center"/>
    </xf>
    <xf numFmtId="0" fontId="31" fillId="32" borderId="77" xfId="0" applyFont="1" applyFill="1" applyBorder="1" applyAlignment="1">
      <alignment horizontal="center" vertical="top"/>
    </xf>
    <xf numFmtId="0" fontId="31" fillId="32" borderId="78" xfId="0" applyFont="1" applyFill="1" applyBorder="1" applyAlignment="1">
      <alignment horizontal="center" vertical="top"/>
    </xf>
    <xf numFmtId="0" fontId="31" fillId="32" borderId="79" xfId="0" applyFont="1" applyFill="1" applyBorder="1" applyAlignment="1">
      <alignment horizontal="center" vertical="top"/>
    </xf>
    <xf numFmtId="0" fontId="32" fillId="0" borderId="10" xfId="0" applyFont="1" applyBorder="1" applyAlignment="1">
      <alignment vertical="top"/>
    </xf>
    <xf numFmtId="0" fontId="31" fillId="0" borderId="52" xfId="0" applyFont="1" applyBorder="1" applyAlignment="1">
      <alignment vertical="top"/>
    </xf>
    <xf numFmtId="0" fontId="31" fillId="0" borderId="0" xfId="0" applyFont="1" applyBorder="1" applyAlignment="1">
      <alignment vertical="top"/>
    </xf>
    <xf numFmtId="0" fontId="31" fillId="32" borderId="27" xfId="0" applyFont="1" applyFill="1" applyBorder="1" applyAlignment="1">
      <alignment horizontal="center" vertical="top"/>
    </xf>
    <xf numFmtId="0" fontId="31" fillId="32" borderId="26" xfId="0" applyFont="1" applyFill="1" applyBorder="1" applyAlignment="1">
      <alignment horizontal="center" vertical="top"/>
    </xf>
    <xf numFmtId="0" fontId="31" fillId="32" borderId="28" xfId="0" applyFont="1" applyFill="1" applyBorder="1" applyAlignment="1">
      <alignment horizontal="center" vertical="top"/>
    </xf>
    <xf numFmtId="0" fontId="31" fillId="34" borderId="77" xfId="0" applyFont="1" applyFill="1" applyBorder="1" applyAlignment="1">
      <alignment horizontal="left" vertical="top" wrapText="1"/>
    </xf>
    <xf numFmtId="0" fontId="31" fillId="34" borderId="78" xfId="0" applyFont="1" applyFill="1" applyBorder="1" applyAlignment="1">
      <alignment horizontal="left" vertical="top" wrapText="1"/>
    </xf>
    <xf numFmtId="2" fontId="31" fillId="0" borderId="55" xfId="0" applyNumberFormat="1" applyFont="1" applyBorder="1" applyAlignment="1">
      <alignment horizontal="center" vertical="center"/>
    </xf>
    <xf numFmtId="0" fontId="31" fillId="0" borderId="96" xfId="0" applyFont="1" applyBorder="1" applyAlignment="1">
      <alignment vertical="center" wrapText="1"/>
    </xf>
    <xf numFmtId="0" fontId="31" fillId="0" borderId="97" xfId="0" applyFont="1" applyBorder="1" applyAlignment="1">
      <alignment vertical="center" wrapText="1"/>
    </xf>
    <xf numFmtId="0" fontId="31" fillId="0" borderId="12" xfId="0" applyFont="1" applyBorder="1" applyAlignment="1">
      <alignment vertical="center" wrapText="1"/>
    </xf>
    <xf numFmtId="0" fontId="31" fillId="0" borderId="87" xfId="0" applyFont="1" applyBorder="1" applyAlignment="1">
      <alignment vertical="center" wrapText="1"/>
    </xf>
    <xf numFmtId="0" fontId="31" fillId="0" borderId="0" xfId="0" applyFont="1" applyAlignment="1">
      <alignment horizontal="justify" vertical="top" wrapText="1"/>
    </xf>
    <xf numFmtId="0" fontId="32" fillId="0" borderId="0" xfId="0" applyFont="1" applyAlignment="1">
      <alignment horizontal="justify" vertical="top" wrapText="1"/>
    </xf>
    <xf numFmtId="0" fontId="31" fillId="34" borderId="68" xfId="0" applyFont="1" applyFill="1" applyBorder="1" applyAlignment="1">
      <alignment horizontal="justify" vertical="top" wrapText="1"/>
    </xf>
    <xf numFmtId="0" fontId="31" fillId="34" borderId="14" xfId="0" applyFont="1" applyFill="1" applyBorder="1" applyAlignment="1">
      <alignment horizontal="justify" vertical="top" wrapText="1"/>
    </xf>
    <xf numFmtId="0" fontId="31" fillId="34" borderId="15" xfId="0" applyFont="1" applyFill="1" applyBorder="1" applyAlignment="1">
      <alignment horizontal="justify" vertical="top" wrapText="1"/>
    </xf>
    <xf numFmtId="0" fontId="32" fillId="0" borderId="52" xfId="0" applyFont="1" applyBorder="1" applyAlignment="1">
      <alignment horizontal="justify" vertical="top" wrapText="1"/>
    </xf>
    <xf numFmtId="0" fontId="32" fillId="0" borderId="0" xfId="0" applyFont="1" applyBorder="1" applyAlignment="1">
      <alignment horizontal="justify" vertical="top" wrapText="1"/>
    </xf>
    <xf numFmtId="0" fontId="32" fillId="0" borderId="80" xfId="0" applyFont="1" applyBorder="1" applyAlignment="1">
      <alignment horizontal="justify" vertical="top" wrapText="1"/>
    </xf>
    <xf numFmtId="0" fontId="32" fillId="0" borderId="84" xfId="0" applyFont="1" applyBorder="1" applyAlignment="1">
      <alignment horizontal="justify" vertical="top" wrapText="1"/>
    </xf>
    <xf numFmtId="0" fontId="32" fillId="0" borderId="10" xfId="0" applyFont="1" applyBorder="1" applyAlignment="1">
      <alignment horizontal="justify" vertical="top" wrapText="1"/>
    </xf>
    <xf numFmtId="0" fontId="32" fillId="0" borderId="81" xfId="0" applyFont="1" applyBorder="1" applyAlignment="1">
      <alignment horizontal="justify" vertical="top" wrapText="1"/>
    </xf>
    <xf numFmtId="0" fontId="32" fillId="0" borderId="53" xfId="0" applyFont="1" applyBorder="1" applyAlignment="1">
      <alignment horizontal="justify" vertical="top" wrapText="1"/>
    </xf>
    <xf numFmtId="0" fontId="32" fillId="0" borderId="25" xfId="0" applyFont="1" applyBorder="1" applyAlignment="1">
      <alignment horizontal="justify" vertical="top" wrapText="1"/>
    </xf>
    <xf numFmtId="0" fontId="32" fillId="0" borderId="47" xfId="0" applyFont="1" applyBorder="1" applyAlignment="1">
      <alignment horizontal="justify" vertical="top" wrapText="1"/>
    </xf>
    <xf numFmtId="0" fontId="32" fillId="0" borderId="33" xfId="0" applyFont="1" applyBorder="1" applyAlignment="1">
      <alignment horizontal="justify" vertical="top" wrapText="1"/>
    </xf>
    <xf numFmtId="0" fontId="32" fillId="0" borderId="18" xfId="0" applyFont="1" applyBorder="1" applyAlignment="1">
      <alignment horizontal="justify" vertical="top" wrapText="1"/>
    </xf>
    <xf numFmtId="0" fontId="32" fillId="0" borderId="34" xfId="0" applyFont="1" applyBorder="1" applyAlignment="1">
      <alignment horizontal="justify" vertical="top" wrapText="1"/>
    </xf>
    <xf numFmtId="0" fontId="32" fillId="0" borderId="48" xfId="0" applyFont="1" applyBorder="1" applyAlignment="1">
      <alignment horizontal="justify" vertical="top" wrapText="1"/>
    </xf>
    <xf numFmtId="0" fontId="32" fillId="0" borderId="24" xfId="0" applyFont="1" applyBorder="1" applyAlignment="1">
      <alignment horizontal="justify" vertical="top" wrapText="1"/>
    </xf>
    <xf numFmtId="0" fontId="32" fillId="0" borderId="46" xfId="0" applyFont="1" applyBorder="1" applyAlignment="1">
      <alignment horizontal="justify" vertical="top" wrapText="1"/>
    </xf>
    <xf numFmtId="0" fontId="32" fillId="0" borderId="52" xfId="0" applyFont="1" applyBorder="1" applyAlignment="1">
      <alignment horizontal="left" vertical="top" wrapText="1"/>
    </xf>
    <xf numFmtId="0" fontId="32" fillId="0" borderId="0" xfId="0" applyFont="1" applyBorder="1" applyAlignment="1">
      <alignment vertical="top" wrapText="1"/>
    </xf>
    <xf numFmtId="0" fontId="32" fillId="0" borderId="80" xfId="0" applyFont="1" applyBorder="1" applyAlignment="1">
      <alignment vertical="top" wrapText="1"/>
    </xf>
    <xf numFmtId="0" fontId="32" fillId="0" borderId="52" xfId="0" applyFont="1" applyBorder="1" applyAlignment="1">
      <alignment vertical="top" wrapText="1"/>
    </xf>
    <xf numFmtId="0" fontId="32" fillId="0" borderId="0" xfId="0" applyFont="1" applyAlignment="1">
      <alignment vertical="top" wrapText="1"/>
    </xf>
    <xf numFmtId="0" fontId="32" fillId="0" borderId="84" xfId="0" applyFont="1" applyBorder="1" applyAlignment="1">
      <alignment vertical="top" wrapText="1"/>
    </xf>
    <xf numFmtId="0" fontId="32" fillId="0" borderId="10" xfId="0" applyFont="1" applyBorder="1" applyAlignment="1">
      <alignment vertical="top" wrapText="1"/>
    </xf>
    <xf numFmtId="0" fontId="32" fillId="0" borderId="81" xfId="0" applyFont="1" applyBorder="1" applyAlignment="1">
      <alignment vertical="top" wrapText="1"/>
    </xf>
    <xf numFmtId="0" fontId="31" fillId="34" borderId="13" xfId="0" applyFont="1" applyFill="1" applyBorder="1" applyAlignment="1">
      <alignment horizontal="justify" vertical="top" wrapText="1"/>
    </xf>
    <xf numFmtId="0" fontId="32" fillId="0" borderId="68" xfId="0" applyFont="1" applyBorder="1" applyAlignment="1">
      <alignment horizontal="justify" vertical="top" wrapText="1"/>
    </xf>
    <xf numFmtId="0" fontId="32" fillId="0" borderId="14" xfId="0" applyFont="1" applyBorder="1" applyAlignment="1">
      <alignment horizontal="justify" vertical="top" wrapText="1"/>
    </xf>
    <xf numFmtId="0" fontId="32" fillId="0" borderId="15" xfId="0" applyFont="1" applyBorder="1" applyAlignment="1">
      <alignment horizontal="justify" vertical="top" wrapText="1"/>
    </xf>
    <xf numFmtId="0" fontId="31" fillId="0" borderId="0" xfId="0" applyFont="1" applyAlignment="1">
      <alignment horizontal="justify" vertical="top"/>
    </xf>
    <xf numFmtId="0" fontId="32" fillId="0" borderId="0" xfId="0" applyFont="1" applyAlignment="1">
      <alignment horizontal="justify" vertical="top"/>
    </xf>
    <xf numFmtId="0" fontId="32" fillId="0" borderId="10" xfId="0" applyFont="1" applyBorder="1" applyAlignment="1">
      <alignment horizontal="justify" vertical="top"/>
    </xf>
    <xf numFmtId="0" fontId="32" fillId="0" borderId="98" xfId="0" applyFont="1" applyBorder="1" applyAlignment="1">
      <alignment horizontal="justify" vertical="top" wrapText="1"/>
    </xf>
    <xf numFmtId="0" fontId="32" fillId="0" borderId="78" xfId="0" applyFont="1" applyBorder="1" applyAlignment="1">
      <alignment horizontal="justify" vertical="top" wrapText="1"/>
    </xf>
    <xf numFmtId="0" fontId="30" fillId="0" borderId="30" xfId="0" applyFont="1" applyBorder="1" applyAlignment="1">
      <alignment horizontal="left" vertical="top" wrapText="1"/>
    </xf>
    <xf numFmtId="0" fontId="32" fillId="0" borderId="26" xfId="0" applyFont="1" applyBorder="1" applyAlignment="1">
      <alignment horizontal="justify" vertical="top"/>
    </xf>
    <xf numFmtId="0" fontId="33" fillId="0" borderId="42" xfId="0" applyFont="1" applyBorder="1" applyAlignment="1">
      <alignment horizontal="justify" vertical="top" wrapText="1"/>
    </xf>
    <xf numFmtId="0" fontId="33" fillId="0" borderId="43" xfId="0" applyFont="1" applyBorder="1" applyAlignment="1">
      <alignment horizontal="justify" vertical="top" wrapText="1"/>
    </xf>
    <xf numFmtId="0" fontId="33" fillId="0" borderId="45" xfId="0" applyFont="1" applyBorder="1" applyAlignment="1">
      <alignment horizontal="justify" vertical="top" wrapText="1"/>
    </xf>
    <xf numFmtId="0" fontId="32" fillId="0" borderId="52" xfId="0" applyFont="1" applyBorder="1" applyAlignment="1">
      <alignment horizontal="justify" vertical="top"/>
    </xf>
    <xf numFmtId="0" fontId="32" fillId="0" borderId="0" xfId="0" applyFont="1" applyBorder="1" applyAlignment="1">
      <alignment horizontal="justify" vertical="top"/>
    </xf>
    <xf numFmtId="0" fontId="32" fillId="0" borderId="80" xfId="0" applyFont="1" applyBorder="1" applyAlignment="1">
      <alignment horizontal="justify" vertical="top"/>
    </xf>
    <xf numFmtId="0" fontId="32" fillId="0" borderId="84" xfId="0" applyFont="1" applyBorder="1" applyAlignment="1">
      <alignment horizontal="justify" vertical="top"/>
    </xf>
    <xf numFmtId="0" fontId="32" fillId="0" borderId="81" xfId="0" applyFont="1" applyBorder="1" applyAlignment="1">
      <alignment horizontal="justify" vertical="top"/>
    </xf>
    <xf numFmtId="0" fontId="33" fillId="0" borderId="0" xfId="0" applyFont="1" applyAlignment="1">
      <alignment vertical="top"/>
    </xf>
    <xf numFmtId="0" fontId="33" fillId="0" borderId="10" xfId="0" applyFont="1" applyBorder="1" applyAlignment="1">
      <alignment vertical="top"/>
    </xf>
    <xf numFmtId="0" fontId="32" fillId="0" borderId="79" xfId="0" applyFont="1" applyBorder="1" applyAlignment="1">
      <alignment horizontal="center" vertical="top"/>
    </xf>
    <xf numFmtId="0" fontId="32" fillId="0" borderId="26" xfId="0" applyFont="1" applyBorder="1" applyAlignment="1">
      <alignment vertical="top"/>
    </xf>
    <xf numFmtId="0" fontId="38" fillId="0" borderId="89" xfId="0" applyFont="1" applyBorder="1" applyAlignment="1">
      <alignment horizontal="justify" vertical="top" wrapText="1"/>
    </xf>
    <xf numFmtId="0" fontId="32" fillId="0" borderId="38" xfId="0" applyFont="1" applyBorder="1" applyAlignment="1">
      <alignment horizontal="justify" vertical="top" wrapText="1"/>
    </xf>
    <xf numFmtId="0" fontId="32" fillId="0" borderId="27" xfId="0" applyFont="1" applyBorder="1" applyAlignment="1">
      <alignment horizontal="justify" vertical="top" wrapText="1"/>
    </xf>
    <xf numFmtId="0" fontId="32" fillId="0" borderId="26" xfId="0" applyFont="1" applyBorder="1" applyAlignment="1">
      <alignment horizontal="justify" vertical="top" wrapText="1"/>
    </xf>
    <xf numFmtId="0" fontId="32" fillId="0" borderId="28" xfId="0" applyFont="1" applyBorder="1" applyAlignment="1">
      <alignment horizontal="justify" vertical="top" wrapText="1"/>
    </xf>
    <xf numFmtId="0" fontId="31" fillId="32" borderId="77" xfId="0" applyFont="1" applyFill="1" applyBorder="1" applyAlignment="1">
      <alignment vertical="top" wrapText="1"/>
    </xf>
    <xf numFmtId="0" fontId="31" fillId="32" borderId="78" xfId="0" applyFont="1" applyFill="1" applyBorder="1" applyAlignment="1">
      <alignment vertical="top" wrapText="1"/>
    </xf>
    <xf numFmtId="0" fontId="31" fillId="32" borderId="79" xfId="0" applyFont="1" applyFill="1" applyBorder="1" applyAlignment="1">
      <alignment vertical="top" wrapText="1"/>
    </xf>
    <xf numFmtId="0" fontId="32" fillId="0" borderId="77" xfId="0" applyFont="1" applyBorder="1" applyAlignment="1">
      <alignment horizontal="justify" vertical="top" wrapText="1"/>
    </xf>
    <xf numFmtId="0" fontId="32" fillId="0" borderId="79" xfId="0" applyFont="1" applyBorder="1" applyAlignment="1">
      <alignment horizontal="justify" vertical="top" wrapText="1"/>
    </xf>
    <xf numFmtId="0" fontId="30" fillId="0" borderId="11" xfId="0" applyFont="1" applyBorder="1" applyAlignment="1">
      <alignment horizontal="left" vertical="top" wrapText="1"/>
    </xf>
    <xf numFmtId="0" fontId="30" fillId="0" borderId="38" xfId="0" applyFont="1" applyBorder="1" applyAlignment="1">
      <alignment horizontal="left" vertical="top" wrapText="1"/>
    </xf>
    <xf numFmtId="0" fontId="31" fillId="32" borderId="77" xfId="0" applyFont="1" applyFill="1" applyBorder="1" applyAlignment="1">
      <alignment horizontal="center"/>
    </xf>
    <xf numFmtId="0" fontId="32" fillId="0" borderId="78" xfId="0" applyFont="1" applyBorder="1" applyAlignment="1">
      <alignment horizontal="center"/>
    </xf>
    <xf numFmtId="0" fontId="32" fillId="0" borderId="79" xfId="0" applyFont="1" applyBorder="1" applyAlignment="1">
      <alignment/>
    </xf>
    <xf numFmtId="0" fontId="33" fillId="0" borderId="26" xfId="0" applyFont="1" applyBorder="1" applyAlignment="1">
      <alignment horizontal="justify" vertical="top"/>
    </xf>
    <xf numFmtId="0" fontId="33" fillId="0" borderId="0" xfId="0" applyFont="1" applyAlignment="1">
      <alignment horizontal="justify" vertical="top"/>
    </xf>
    <xf numFmtId="0" fontId="31" fillId="0" borderId="93" xfId="0" applyFont="1" applyBorder="1" applyAlignment="1">
      <alignment horizontal="center" vertical="center"/>
    </xf>
    <xf numFmtId="0" fontId="31" fillId="0" borderId="41" xfId="0" applyFont="1" applyBorder="1" applyAlignment="1">
      <alignment horizontal="center" vertical="center"/>
    </xf>
    <xf numFmtId="0" fontId="31" fillId="0" borderId="27" xfId="0" applyFont="1" applyBorder="1" applyAlignment="1">
      <alignment horizontal="center" vertical="top" wrapText="1"/>
    </xf>
    <xf numFmtId="0" fontId="31" fillId="0" borderId="26" xfId="0" applyFont="1" applyBorder="1" applyAlignment="1">
      <alignment horizontal="center" vertical="top" wrapText="1"/>
    </xf>
    <xf numFmtId="0" fontId="31" fillId="0" borderId="52" xfId="0" applyFont="1" applyBorder="1" applyAlignment="1">
      <alignment vertical="center" wrapText="1"/>
    </xf>
    <xf numFmtId="0" fontId="31" fillId="0" borderId="69" xfId="0" applyFont="1" applyBorder="1" applyAlignment="1">
      <alignment vertical="center" wrapText="1"/>
    </xf>
    <xf numFmtId="0" fontId="34" fillId="0" borderId="52" xfId="0" applyFont="1" applyBorder="1" applyAlignment="1">
      <alignment vertical="top" wrapText="1"/>
    </xf>
    <xf numFmtId="0" fontId="32" fillId="0" borderId="0" xfId="0" applyFont="1" applyBorder="1" applyAlignment="1">
      <alignment vertical="top"/>
    </xf>
    <xf numFmtId="0" fontId="32" fillId="0" borderId="80" xfId="0" applyFont="1" applyBorder="1" applyAlignment="1">
      <alignment vertical="top"/>
    </xf>
    <xf numFmtId="0" fontId="32" fillId="0" borderId="79" xfId="0" applyFont="1" applyBorder="1" applyAlignment="1">
      <alignment horizontal="center"/>
    </xf>
    <xf numFmtId="0" fontId="32" fillId="0" borderId="79" xfId="0" applyFont="1" applyBorder="1" applyAlignment="1">
      <alignment vertical="top"/>
    </xf>
    <xf numFmtId="0" fontId="32" fillId="0" borderId="81" xfId="0" applyFont="1" applyBorder="1" applyAlignment="1">
      <alignment vertical="top"/>
    </xf>
    <xf numFmtId="0" fontId="32" fillId="0" borderId="52" xfId="0" applyFont="1" applyBorder="1" applyAlignment="1">
      <alignment vertical="top"/>
    </xf>
    <xf numFmtId="0" fontId="32" fillId="0" borderId="0" xfId="0" applyFont="1" applyBorder="1" applyAlignment="1">
      <alignment horizontal="left" vertical="top" wrapText="1"/>
    </xf>
    <xf numFmtId="0" fontId="32" fillId="0" borderId="80" xfId="0" applyFont="1" applyBorder="1" applyAlignment="1">
      <alignment horizontal="left" vertical="top" wrapText="1"/>
    </xf>
    <xf numFmtId="0" fontId="32" fillId="0" borderId="0" xfId="0" applyFont="1" applyAlignment="1">
      <alignment horizontal="left" vertical="top" wrapText="1"/>
    </xf>
    <xf numFmtId="0" fontId="32" fillId="0" borderId="84" xfId="0" applyFont="1" applyBorder="1" applyAlignment="1">
      <alignment horizontal="left" vertical="top" wrapText="1"/>
    </xf>
    <xf numFmtId="0" fontId="32" fillId="0" borderId="10" xfId="0" applyFont="1" applyBorder="1" applyAlignment="1">
      <alignment horizontal="left" vertical="top" wrapText="1"/>
    </xf>
    <xf numFmtId="0" fontId="32" fillId="0" borderId="81" xfId="0" applyFont="1" applyBorder="1" applyAlignment="1">
      <alignment horizontal="left" vertical="top" wrapText="1"/>
    </xf>
    <xf numFmtId="0" fontId="32" fillId="0" borderId="27" xfId="0" applyFont="1" applyBorder="1" applyAlignment="1">
      <alignment horizontal="justify" vertical="top"/>
    </xf>
    <xf numFmtId="0" fontId="32" fillId="0" borderId="28" xfId="0" applyFont="1" applyBorder="1" applyAlignment="1">
      <alignment horizontal="justify" vertical="top"/>
    </xf>
    <xf numFmtId="0" fontId="32" fillId="0" borderId="78" xfId="0" applyFont="1" applyBorder="1" applyAlignment="1">
      <alignment horizontal="center" vertical="top"/>
    </xf>
    <xf numFmtId="0" fontId="31" fillId="0" borderId="39" xfId="0" applyFont="1" applyBorder="1" applyAlignment="1">
      <alignment horizontal="left" vertical="center" wrapText="1"/>
    </xf>
    <xf numFmtId="0" fontId="31" fillId="0" borderId="84" xfId="0" applyFont="1" applyBorder="1" applyAlignment="1">
      <alignment vertical="center" wrapText="1"/>
    </xf>
    <xf numFmtId="0" fontId="31" fillId="0" borderId="70" xfId="0" applyFont="1" applyBorder="1" applyAlignment="1">
      <alignment vertical="center" wrapText="1"/>
    </xf>
    <xf numFmtId="0" fontId="31" fillId="0" borderId="99" xfId="0" applyFont="1" applyBorder="1" applyAlignment="1">
      <alignment vertical="center" wrapText="1"/>
    </xf>
    <xf numFmtId="0" fontId="31" fillId="0" borderId="85" xfId="0" applyFont="1" applyBorder="1" applyAlignment="1">
      <alignment vertical="center" wrapText="1"/>
    </xf>
    <xf numFmtId="0" fontId="31" fillId="34" borderId="77" xfId="0" applyFont="1" applyFill="1" applyBorder="1" applyAlignment="1">
      <alignment horizontal="justify" vertical="top" wrapText="1"/>
    </xf>
    <xf numFmtId="0" fontId="31" fillId="34" borderId="78" xfId="0" applyFont="1" applyFill="1" applyBorder="1" applyAlignment="1">
      <alignment horizontal="justify" vertical="top" wrapText="1"/>
    </xf>
    <xf numFmtId="0" fontId="31" fillId="34" borderId="79" xfId="0" applyFont="1" applyFill="1" applyBorder="1" applyAlignment="1">
      <alignment horizontal="justify" vertical="top" wrapText="1"/>
    </xf>
    <xf numFmtId="0" fontId="32" fillId="0" borderId="27" xfId="0" applyFont="1" applyBorder="1" applyAlignment="1">
      <alignment vertical="top" wrapText="1"/>
    </xf>
    <xf numFmtId="0" fontId="32" fillId="0" borderId="26" xfId="0" applyFont="1" applyBorder="1" applyAlignment="1">
      <alignment vertical="top" wrapText="1"/>
    </xf>
    <xf numFmtId="0" fontId="32" fillId="0" borderId="28" xfId="0" applyFont="1" applyBorder="1" applyAlignment="1">
      <alignment vertical="top" wrapText="1"/>
    </xf>
    <xf numFmtId="0" fontId="8" fillId="0" borderId="42" xfId="0" applyFont="1" applyBorder="1" applyAlignment="1">
      <alignment horizontal="left" vertical="center" wrapText="1"/>
    </xf>
    <xf numFmtId="0" fontId="8" fillId="0" borderId="39" xfId="0" applyFont="1" applyBorder="1" applyAlignment="1">
      <alignment horizontal="left" vertical="center" wrapText="1"/>
    </xf>
    <xf numFmtId="0" fontId="2" fillId="32" borderId="77" xfId="0" applyFont="1" applyFill="1" applyBorder="1" applyAlignment="1">
      <alignment horizontal="center"/>
    </xf>
    <xf numFmtId="0" fontId="0" fillId="0" borderId="78" xfId="0" applyBorder="1" applyAlignment="1">
      <alignment/>
    </xf>
    <xf numFmtId="0" fontId="0" fillId="0" borderId="79" xfId="0" applyBorder="1" applyAlignment="1">
      <alignment/>
    </xf>
    <xf numFmtId="14" fontId="8" fillId="0" borderId="0" xfId="0" applyNumberFormat="1" applyFont="1" applyAlignment="1">
      <alignment horizontal="left"/>
    </xf>
    <xf numFmtId="0" fontId="0" fillId="0" borderId="0" xfId="0" applyAlignment="1">
      <alignment horizontal="left"/>
    </xf>
    <xf numFmtId="0" fontId="8" fillId="0" borderId="42" xfId="0" applyFont="1" applyBorder="1" applyAlignment="1">
      <alignment horizontal="left" vertical="center" wrapText="1"/>
    </xf>
    <xf numFmtId="0" fontId="8" fillId="0" borderId="35" xfId="0" applyFont="1" applyBorder="1" applyAlignment="1">
      <alignment horizontal="left" vertical="center" wrapText="1"/>
    </xf>
    <xf numFmtId="0" fontId="1" fillId="0" borderId="0" xfId="0" applyFont="1" applyAlignment="1">
      <alignment horizontal="left" wrapText="1"/>
    </xf>
    <xf numFmtId="0" fontId="0" fillId="0" borderId="0" xfId="0" applyAlignment="1">
      <alignment wrapText="1"/>
    </xf>
    <xf numFmtId="0" fontId="0" fillId="0" borderId="78" xfId="0" applyBorder="1" applyAlignment="1">
      <alignment horizontal="center"/>
    </xf>
    <xf numFmtId="0" fontId="0" fillId="0" borderId="79" xfId="0" applyBorder="1" applyAlignment="1">
      <alignment horizontal="center"/>
    </xf>
    <xf numFmtId="0" fontId="2" fillId="0" borderId="0" xfId="0" applyFont="1" applyFill="1" applyBorder="1" applyAlignment="1">
      <alignment horizontal="center"/>
    </xf>
    <xf numFmtId="0" fontId="0" fillId="0" borderId="78" xfId="0" applyBorder="1" applyAlignment="1">
      <alignment/>
    </xf>
    <xf numFmtId="0" fontId="0" fillId="0" borderId="79" xfId="0" applyBorder="1" applyAlignment="1">
      <alignment/>
    </xf>
    <xf numFmtId="0" fontId="8" fillId="0" borderId="94" xfId="0" applyFont="1" applyBorder="1" applyAlignment="1">
      <alignment horizontal="left" vertical="center" wrapText="1"/>
    </xf>
    <xf numFmtId="0" fontId="8" fillId="32" borderId="77" xfId="0" applyFont="1" applyFill="1" applyBorder="1" applyAlignment="1">
      <alignment horizontal="center"/>
    </xf>
    <xf numFmtId="0" fontId="8" fillId="32" borderId="79" xfId="0" applyFont="1" applyFill="1" applyBorder="1" applyAlignment="1">
      <alignment horizontal="center"/>
    </xf>
    <xf numFmtId="0" fontId="9" fillId="0" borderId="27" xfId="0" applyFont="1" applyBorder="1" applyAlignment="1" applyProtection="1">
      <alignment vertical="top"/>
      <protection locked="0"/>
    </xf>
    <xf numFmtId="0" fontId="9" fillId="0" borderId="26" xfId="0" applyFont="1" applyBorder="1" applyAlignment="1" applyProtection="1">
      <alignment vertical="top"/>
      <protection locked="0"/>
    </xf>
    <xf numFmtId="0" fontId="9" fillId="0" borderId="28" xfId="0" applyFont="1" applyBorder="1" applyAlignment="1" applyProtection="1">
      <alignment vertical="top"/>
      <protection locked="0"/>
    </xf>
    <xf numFmtId="0" fontId="9" fillId="0" borderId="52" xfId="0" applyFont="1" applyBorder="1" applyAlignment="1" applyProtection="1">
      <alignment vertical="top"/>
      <protection locked="0"/>
    </xf>
    <xf numFmtId="0" fontId="9" fillId="0" borderId="0" xfId="0" applyFont="1" applyBorder="1" applyAlignment="1" applyProtection="1">
      <alignment vertical="top"/>
      <protection locked="0"/>
    </xf>
    <xf numFmtId="0" fontId="9" fillId="0" borderId="80" xfId="0" applyFont="1" applyBorder="1" applyAlignment="1" applyProtection="1">
      <alignment vertical="top"/>
      <protection locked="0"/>
    </xf>
    <xf numFmtId="0" fontId="9" fillId="0" borderId="84" xfId="0" applyFont="1" applyBorder="1" applyAlignment="1" applyProtection="1">
      <alignment vertical="top"/>
      <protection locked="0"/>
    </xf>
    <xf numFmtId="0" fontId="9" fillId="0" borderId="10" xfId="0" applyFont="1" applyBorder="1" applyAlignment="1" applyProtection="1">
      <alignment vertical="top"/>
      <protection locked="0"/>
    </xf>
    <xf numFmtId="0" fontId="9" fillId="0" borderId="81" xfId="0" applyFont="1" applyBorder="1" applyAlignment="1" applyProtection="1">
      <alignment vertical="top"/>
      <protection locked="0"/>
    </xf>
    <xf numFmtId="0" fontId="2" fillId="32" borderId="78" xfId="0" applyFont="1" applyFill="1" applyBorder="1" applyAlignment="1">
      <alignment horizontal="center"/>
    </xf>
    <xf numFmtId="0" fontId="2" fillId="32" borderId="79" xfId="0" applyFont="1" applyFill="1" applyBorder="1" applyAlignment="1">
      <alignment horizontal="center"/>
    </xf>
    <xf numFmtId="0" fontId="18" fillId="0" borderId="0" xfId="0" applyFont="1" applyFill="1" applyBorder="1" applyAlignment="1">
      <alignment vertical="top" wrapText="1"/>
    </xf>
    <xf numFmtId="0" fontId="2" fillId="0" borderId="0" xfId="0" applyFont="1" applyFill="1" applyBorder="1" applyAlignment="1">
      <alignment/>
    </xf>
    <xf numFmtId="0" fontId="10" fillId="0" borderId="0" xfId="0" applyFont="1" applyAlignment="1">
      <alignment vertical="center"/>
    </xf>
    <xf numFmtId="0" fontId="9" fillId="0" borderId="27" xfId="0" applyFont="1" applyBorder="1" applyAlignment="1" applyProtection="1">
      <alignment vertical="top" wrapText="1"/>
      <protection locked="0"/>
    </xf>
    <xf numFmtId="0" fontId="9" fillId="0" borderId="26" xfId="0" applyFont="1" applyBorder="1" applyAlignment="1" applyProtection="1">
      <alignment vertical="top" wrapText="1"/>
      <protection locked="0"/>
    </xf>
    <xf numFmtId="0" fontId="9" fillId="0" borderId="28"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80" xfId="0" applyFont="1" applyBorder="1" applyAlignment="1" applyProtection="1">
      <alignment vertical="top" wrapText="1"/>
      <protection locked="0"/>
    </xf>
    <xf numFmtId="0" fontId="9" fillId="0" borderId="84"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9" fillId="0" borderId="81" xfId="0" applyFont="1" applyBorder="1" applyAlignment="1" applyProtection="1">
      <alignment vertical="top" wrapText="1"/>
      <protection locked="0"/>
    </xf>
    <xf numFmtId="0" fontId="8" fillId="32" borderId="77" xfId="0" applyFont="1" applyFill="1" applyBorder="1" applyAlignment="1">
      <alignment/>
    </xf>
    <xf numFmtId="0" fontId="8" fillId="32" borderId="78" xfId="0" applyFont="1" applyFill="1" applyBorder="1" applyAlignment="1">
      <alignment/>
    </xf>
    <xf numFmtId="0" fontId="8" fillId="32" borderId="79" xfId="0" applyFont="1" applyFill="1" applyBorder="1" applyAlignment="1">
      <alignment/>
    </xf>
    <xf numFmtId="0" fontId="8" fillId="0" borderId="93" xfId="0" applyFont="1" applyBorder="1" applyAlignment="1">
      <alignment horizontal="center" vertical="center"/>
    </xf>
    <xf numFmtId="0" fontId="8" fillId="0" borderId="44" xfId="0" applyFont="1" applyBorder="1" applyAlignment="1">
      <alignment horizontal="center" vertical="center"/>
    </xf>
    <xf numFmtId="2" fontId="8" fillId="0" borderId="93" xfId="0" applyNumberFormat="1" applyFont="1" applyBorder="1" applyAlignment="1">
      <alignment horizontal="center" vertical="center"/>
    </xf>
    <xf numFmtId="2" fontId="8" fillId="0" borderId="43" xfId="0" applyNumberFormat="1" applyFont="1" applyBorder="1" applyAlignment="1">
      <alignment horizontal="center" vertical="center"/>
    </xf>
    <xf numFmtId="2" fontId="8" fillId="0" borderId="41" xfId="0" applyNumberFormat="1" applyFont="1" applyBorder="1" applyAlignment="1">
      <alignment horizontal="center" vertical="center"/>
    </xf>
    <xf numFmtId="2" fontId="8" fillId="0" borderId="95" xfId="0" applyNumberFormat="1" applyFont="1" applyBorder="1" applyAlignment="1">
      <alignment horizontal="center" vertical="center"/>
    </xf>
    <xf numFmtId="2" fontId="8" fillId="0" borderId="45" xfId="0" applyNumberFormat="1" applyFont="1" applyBorder="1" applyAlignment="1">
      <alignment horizontal="center" vertical="center"/>
    </xf>
    <xf numFmtId="2" fontId="8" fillId="0" borderId="55" xfId="0" applyNumberFormat="1" applyFont="1" applyBorder="1" applyAlignment="1">
      <alignment horizontal="center" vertical="center"/>
    </xf>
    <xf numFmtId="2" fontId="8" fillId="0" borderId="44" xfId="0" applyNumberFormat="1" applyFont="1" applyBorder="1" applyAlignment="1">
      <alignment horizontal="center" vertical="center"/>
    </xf>
    <xf numFmtId="2" fontId="8" fillId="0" borderId="40" xfId="0" applyNumberFormat="1" applyFont="1" applyBorder="1" applyAlignment="1">
      <alignment horizontal="center" vertical="center"/>
    </xf>
    <xf numFmtId="0" fontId="8" fillId="0" borderId="41" xfId="0" applyFont="1" applyBorder="1" applyAlignment="1">
      <alignment horizontal="center" vertical="center"/>
    </xf>
    <xf numFmtId="0" fontId="8" fillId="0" borderId="43" xfId="0" applyFont="1" applyBorder="1" applyAlignment="1">
      <alignment horizontal="center" vertical="center"/>
    </xf>
    <xf numFmtId="2" fontId="2" fillId="0" borderId="100" xfId="0" applyNumberFormat="1" applyFont="1" applyFill="1" applyBorder="1" applyAlignment="1">
      <alignment horizontal="center" vertical="center"/>
    </xf>
    <xf numFmtId="2" fontId="2" fillId="0" borderId="44" xfId="0" applyNumberFormat="1" applyFont="1" applyFill="1" applyBorder="1" applyAlignment="1">
      <alignment horizontal="center" vertical="center"/>
    </xf>
    <xf numFmtId="2" fontId="2" fillId="0" borderId="101" xfId="0" applyNumberFormat="1" applyFont="1" applyFill="1" applyBorder="1" applyAlignment="1">
      <alignment horizontal="center" vertical="center"/>
    </xf>
    <xf numFmtId="2" fontId="2" fillId="0" borderId="39" xfId="0" applyNumberFormat="1" applyFont="1" applyFill="1" applyBorder="1" applyAlignment="1">
      <alignment horizontal="center" vertical="center"/>
    </xf>
    <xf numFmtId="0" fontId="24" fillId="0" borderId="0" xfId="0" applyFont="1" applyBorder="1" applyAlignment="1">
      <alignment horizontal="left"/>
    </xf>
    <xf numFmtId="0" fontId="1" fillId="0" borderId="0" xfId="0" applyFont="1" applyAlignment="1">
      <alignment horizontal="left"/>
    </xf>
    <xf numFmtId="0" fontId="1" fillId="0" borderId="10" xfId="0" applyFont="1" applyBorder="1" applyAlignment="1">
      <alignment/>
    </xf>
    <xf numFmtId="0" fontId="10" fillId="0" borderId="0" xfId="0" applyFont="1" applyAlignment="1">
      <alignment horizontal="left" vertical="center"/>
    </xf>
    <xf numFmtId="0" fontId="1" fillId="0" borderId="10" xfId="0" applyFont="1" applyBorder="1" applyAlignment="1">
      <alignment horizontal="center"/>
    </xf>
    <xf numFmtId="0" fontId="7" fillId="0" borderId="10" xfId="0" applyFont="1" applyBorder="1" applyAlignment="1">
      <alignment horizontal="center"/>
    </xf>
    <xf numFmtId="0" fontId="8" fillId="0" borderId="83" xfId="0" applyFont="1" applyFill="1" applyBorder="1" applyAlignment="1">
      <alignment horizontal="center"/>
    </xf>
    <xf numFmtId="0" fontId="8" fillId="0" borderId="30" xfId="0" applyFont="1" applyFill="1" applyBorder="1" applyAlignment="1">
      <alignment horizontal="center"/>
    </xf>
    <xf numFmtId="0" fontId="9" fillId="0" borderId="101" xfId="0" applyFont="1" applyBorder="1" applyAlignment="1" applyProtection="1">
      <alignment horizontal="center"/>
      <protection locked="0"/>
    </xf>
    <xf numFmtId="0" fontId="9" fillId="0" borderId="31" xfId="0" applyFont="1" applyBorder="1" applyAlignment="1" applyProtection="1">
      <alignment horizontal="center"/>
      <protection locked="0"/>
    </xf>
    <xf numFmtId="0" fontId="9" fillId="0" borderId="102" xfId="0" applyFont="1" applyBorder="1" applyAlignment="1" applyProtection="1">
      <alignment horizontal="center"/>
      <protection locked="0"/>
    </xf>
    <xf numFmtId="0" fontId="9" fillId="0" borderId="32" xfId="0" applyFont="1" applyBorder="1" applyAlignment="1" applyProtection="1">
      <alignment horizontal="center"/>
      <protection locked="0"/>
    </xf>
    <xf numFmtId="0" fontId="9" fillId="0" borderId="91" xfId="0" applyFont="1" applyBorder="1" applyAlignment="1" applyProtection="1">
      <alignment horizontal="center"/>
      <protection locked="0"/>
    </xf>
    <xf numFmtId="0" fontId="9" fillId="0" borderId="42" xfId="0" applyFont="1" applyBorder="1" applyAlignment="1" applyProtection="1">
      <alignment horizontal="center"/>
      <protection locked="0"/>
    </xf>
    <xf numFmtId="0" fontId="9" fillId="0" borderId="39" xfId="0" applyFont="1" applyBorder="1" applyAlignment="1" applyProtection="1">
      <alignment horizontal="center"/>
      <protection locked="0"/>
    </xf>
    <xf numFmtId="0" fontId="8" fillId="0" borderId="48" xfId="0" applyFont="1" applyFill="1" applyBorder="1" applyAlignment="1" applyProtection="1">
      <alignment horizontal="center" wrapText="1"/>
      <protection locked="0"/>
    </xf>
    <xf numFmtId="0" fontId="8" fillId="0" borderId="46" xfId="0" applyFont="1" applyFill="1" applyBorder="1" applyAlignment="1" applyProtection="1">
      <alignment horizontal="center"/>
      <protection locked="0"/>
    </xf>
    <xf numFmtId="0" fontId="8" fillId="0" borderId="49" xfId="0" applyFont="1" applyFill="1" applyBorder="1" applyAlignment="1" applyProtection="1">
      <alignment horizontal="center"/>
      <protection locked="0"/>
    </xf>
    <xf numFmtId="0" fontId="41" fillId="0" borderId="30" xfId="0" applyFont="1" applyFill="1" applyBorder="1" applyAlignment="1">
      <alignment horizontal="center" vertical="top" wrapText="1"/>
    </xf>
    <xf numFmtId="0" fontId="8" fillId="0" borderId="11" xfId="0" applyFont="1" applyFill="1" applyBorder="1" applyAlignment="1">
      <alignment horizontal="center"/>
    </xf>
    <xf numFmtId="0" fontId="8" fillId="0" borderId="89" xfId="0" applyFont="1" applyFill="1" applyBorder="1" applyAlignment="1">
      <alignment horizontal="center"/>
    </xf>
    <xf numFmtId="0" fontId="8" fillId="0" borderId="38" xfId="0" applyFont="1" applyFill="1" applyBorder="1" applyAlignment="1">
      <alignment horizontal="center"/>
    </xf>
    <xf numFmtId="0" fontId="9" fillId="0" borderId="103" xfId="0" applyFont="1" applyBorder="1" applyAlignment="1" applyProtection="1">
      <alignment horizontal="center"/>
      <protection locked="0"/>
    </xf>
    <xf numFmtId="0" fontId="9" fillId="0" borderId="69" xfId="0" applyFont="1" applyBorder="1" applyAlignment="1" applyProtection="1">
      <alignment horizontal="center"/>
      <protection locked="0"/>
    </xf>
    <xf numFmtId="0" fontId="9" fillId="0" borderId="70" xfId="0" applyFont="1" applyBorder="1" applyAlignment="1" applyProtection="1">
      <alignment horizontal="center"/>
      <protection locked="0"/>
    </xf>
    <xf numFmtId="0" fontId="9" fillId="0" borderId="28" xfId="0" applyFont="1" applyBorder="1" applyAlignment="1" applyProtection="1">
      <alignment horizontal="center"/>
      <protection locked="0"/>
    </xf>
    <xf numFmtId="0" fontId="9" fillId="0" borderId="104" xfId="0" applyFont="1" applyBorder="1" applyAlignment="1" applyProtection="1">
      <alignment horizontal="center"/>
      <protection locked="0"/>
    </xf>
    <xf numFmtId="0" fontId="9" fillId="0" borderId="105" xfId="0" applyFont="1" applyBorder="1" applyAlignment="1" applyProtection="1">
      <alignment horizontal="center"/>
      <protection locked="0"/>
    </xf>
    <xf numFmtId="0" fontId="9" fillId="0" borderId="106" xfId="0" applyFont="1" applyBorder="1" applyAlignment="1" applyProtection="1">
      <alignment horizontal="center"/>
      <protection locked="0"/>
    </xf>
    <xf numFmtId="0" fontId="9" fillId="0" borderId="107" xfId="0" applyFont="1" applyBorder="1" applyAlignment="1" applyProtection="1">
      <alignment horizontal="center"/>
      <protection locked="0"/>
    </xf>
    <xf numFmtId="0" fontId="9" fillId="0" borderId="108" xfId="0" applyFont="1" applyBorder="1" applyAlignment="1" applyProtection="1">
      <alignment horizontal="center"/>
      <protection locked="0"/>
    </xf>
    <xf numFmtId="0" fontId="9" fillId="0" borderId="109" xfId="0" applyFont="1" applyBorder="1" applyAlignment="1" applyProtection="1">
      <alignment horizontal="center"/>
      <protection locked="0"/>
    </xf>
    <xf numFmtId="0" fontId="9" fillId="0" borderId="110" xfId="0" applyFont="1" applyBorder="1" applyAlignment="1" applyProtection="1">
      <alignment horizontal="center"/>
      <protection locked="0"/>
    </xf>
    <xf numFmtId="0" fontId="9" fillId="0" borderId="52" xfId="0" applyFont="1" applyBorder="1" applyAlignment="1" applyProtection="1">
      <alignment horizontal="center"/>
      <protection locked="0"/>
    </xf>
    <xf numFmtId="0" fontId="9" fillId="0" borderId="84" xfId="0" applyFont="1" applyBorder="1" applyAlignment="1" applyProtection="1">
      <alignment horizontal="center"/>
      <protection locked="0"/>
    </xf>
    <xf numFmtId="0" fontId="9" fillId="0" borderId="111" xfId="0" applyFont="1" applyBorder="1" applyAlignment="1" applyProtection="1">
      <alignment horizontal="center"/>
      <protection locked="0"/>
    </xf>
    <xf numFmtId="0" fontId="9" fillId="0" borderId="112" xfId="0" applyFont="1" applyBorder="1" applyAlignment="1" applyProtection="1">
      <alignment horizontal="center"/>
      <protection locked="0"/>
    </xf>
    <xf numFmtId="0" fontId="9" fillId="0" borderId="113" xfId="0" applyFont="1" applyBorder="1" applyAlignment="1" applyProtection="1">
      <alignment horizontal="center"/>
      <protection locked="0"/>
    </xf>
    <xf numFmtId="0" fontId="7" fillId="0" borderId="0" xfId="0" applyFont="1" applyBorder="1" applyAlignment="1">
      <alignment/>
    </xf>
    <xf numFmtId="0" fontId="40" fillId="0" borderId="77" xfId="0" applyFont="1" applyFill="1" applyBorder="1" applyAlignment="1">
      <alignment/>
    </xf>
    <xf numFmtId="0" fontId="8" fillId="0" borderId="79" xfId="0" applyFont="1" applyFill="1" applyBorder="1" applyAlignment="1">
      <alignment/>
    </xf>
    <xf numFmtId="0" fontId="8" fillId="0" borderId="13" xfId="0" applyFont="1" applyFill="1" applyBorder="1" applyAlignment="1" applyProtection="1">
      <alignment horizontal="center" wrapText="1"/>
      <protection locked="0"/>
    </xf>
    <xf numFmtId="0" fontId="8" fillId="0" borderId="15" xfId="0" applyFont="1" applyFill="1" applyBorder="1" applyAlignment="1" applyProtection="1">
      <alignment horizontal="center"/>
      <protection locked="0"/>
    </xf>
    <xf numFmtId="0" fontId="40" fillId="0" borderId="77" xfId="0" applyFont="1" applyFill="1" applyBorder="1" applyAlignment="1">
      <alignment horizontal="center"/>
    </xf>
    <xf numFmtId="0" fontId="40" fillId="0" borderId="79" xfId="0" applyFont="1" applyFill="1" applyBorder="1" applyAlignment="1">
      <alignment horizontal="center"/>
    </xf>
    <xf numFmtId="0" fontId="1" fillId="0" borderId="27" xfId="0" applyFont="1" applyBorder="1" applyAlignment="1">
      <alignment horizontal="center" wrapText="1"/>
    </xf>
    <xf numFmtId="0" fontId="1" fillId="0" borderId="28" xfId="0" applyFont="1" applyBorder="1" applyAlignment="1">
      <alignment horizontal="center"/>
    </xf>
    <xf numFmtId="0" fontId="1" fillId="0" borderId="52" xfId="0" applyFont="1" applyBorder="1" applyAlignment="1">
      <alignment horizontal="center"/>
    </xf>
    <xf numFmtId="0" fontId="1" fillId="0" borderId="80" xfId="0" applyFont="1" applyBorder="1" applyAlignment="1">
      <alignment horizontal="center"/>
    </xf>
    <xf numFmtId="0" fontId="1" fillId="0" borderId="84" xfId="0" applyFont="1" applyBorder="1" applyAlignment="1">
      <alignment horizontal="center"/>
    </xf>
    <xf numFmtId="0" fontId="1" fillId="0" borderId="8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114300</xdr:colOff>
      <xdr:row>0</xdr:row>
      <xdr:rowOff>9525</xdr:rowOff>
    </xdr:from>
    <xdr:to>
      <xdr:col>10</xdr:col>
      <xdr:colOff>981075</xdr:colOff>
      <xdr:row>8</xdr:row>
      <xdr:rowOff>38100</xdr:rowOff>
    </xdr:to>
    <xdr:pic>
      <xdr:nvPicPr>
        <xdr:cNvPr id="1" name="Picture 1" descr="SC_2col"/>
        <xdr:cNvPicPr preferRelativeResize="1">
          <a:picLocks noChangeAspect="1"/>
        </xdr:cNvPicPr>
      </xdr:nvPicPr>
      <xdr:blipFill>
        <a:blip r:embed="rId1"/>
        <a:stretch>
          <a:fillRect/>
        </a:stretch>
      </xdr:blipFill>
      <xdr:spPr>
        <a:xfrm>
          <a:off x="9753600" y="9525"/>
          <a:ext cx="866775" cy="1171575"/>
        </a:xfrm>
        <a:prstGeom prst="rect">
          <a:avLst/>
        </a:prstGeom>
        <a:noFill/>
        <a:ln w="9525" cmpd="sng">
          <a:noFill/>
        </a:ln>
      </xdr:spPr>
    </xdr:pic>
    <xdr:clientData/>
  </xdr:twoCellAnchor>
  <xdr:twoCellAnchor editAs="oneCell">
    <xdr:from>
      <xdr:col>10</xdr:col>
      <xdr:colOff>114300</xdr:colOff>
      <xdr:row>90</xdr:row>
      <xdr:rowOff>28575</xdr:rowOff>
    </xdr:from>
    <xdr:to>
      <xdr:col>10</xdr:col>
      <xdr:colOff>981075</xdr:colOff>
      <xdr:row>98</xdr:row>
      <xdr:rowOff>66675</xdr:rowOff>
    </xdr:to>
    <xdr:pic>
      <xdr:nvPicPr>
        <xdr:cNvPr id="2" name="Picture 2" descr="SC_2col"/>
        <xdr:cNvPicPr preferRelativeResize="1">
          <a:picLocks noChangeAspect="1"/>
        </xdr:cNvPicPr>
      </xdr:nvPicPr>
      <xdr:blipFill>
        <a:blip r:embed="rId1"/>
        <a:stretch>
          <a:fillRect/>
        </a:stretch>
      </xdr:blipFill>
      <xdr:spPr>
        <a:xfrm>
          <a:off x="9753600" y="17002125"/>
          <a:ext cx="866775" cy="1047750"/>
        </a:xfrm>
        <a:prstGeom prst="rect">
          <a:avLst/>
        </a:prstGeom>
        <a:noFill/>
        <a:ln w="9525" cmpd="sng">
          <a:noFill/>
        </a:ln>
      </xdr:spPr>
    </xdr:pic>
    <xdr:clientData/>
  </xdr:twoCellAnchor>
  <xdr:twoCellAnchor editAs="oneCell">
    <xdr:from>
      <xdr:col>9</xdr:col>
      <xdr:colOff>504825</xdr:colOff>
      <xdr:row>195</xdr:row>
      <xdr:rowOff>28575</xdr:rowOff>
    </xdr:from>
    <xdr:to>
      <xdr:col>10</xdr:col>
      <xdr:colOff>962025</xdr:colOff>
      <xdr:row>201</xdr:row>
      <xdr:rowOff>161925</xdr:rowOff>
    </xdr:to>
    <xdr:pic>
      <xdr:nvPicPr>
        <xdr:cNvPr id="3" name="Picture 3" descr="SC_2col"/>
        <xdr:cNvPicPr preferRelativeResize="1">
          <a:picLocks noChangeAspect="1"/>
        </xdr:cNvPicPr>
      </xdr:nvPicPr>
      <xdr:blipFill>
        <a:blip r:embed="rId1"/>
        <a:stretch>
          <a:fillRect/>
        </a:stretch>
      </xdr:blipFill>
      <xdr:spPr>
        <a:xfrm>
          <a:off x="9305925" y="37099875"/>
          <a:ext cx="1295400" cy="1295400"/>
        </a:xfrm>
        <a:prstGeom prst="rect">
          <a:avLst/>
        </a:prstGeom>
        <a:noFill/>
        <a:ln w="9525" cmpd="sng">
          <a:noFill/>
        </a:ln>
      </xdr:spPr>
    </xdr:pic>
    <xdr:clientData/>
  </xdr:twoCellAnchor>
  <xdr:twoCellAnchor editAs="oneCell">
    <xdr:from>
      <xdr:col>10</xdr:col>
      <xdr:colOff>114300</xdr:colOff>
      <xdr:row>0</xdr:row>
      <xdr:rowOff>9525</xdr:rowOff>
    </xdr:from>
    <xdr:to>
      <xdr:col>10</xdr:col>
      <xdr:colOff>981075</xdr:colOff>
      <xdr:row>8</xdr:row>
      <xdr:rowOff>38100</xdr:rowOff>
    </xdr:to>
    <xdr:pic>
      <xdr:nvPicPr>
        <xdr:cNvPr id="4" name="Picture 4" descr="SC_2col"/>
        <xdr:cNvPicPr preferRelativeResize="1">
          <a:picLocks noChangeAspect="1"/>
        </xdr:cNvPicPr>
      </xdr:nvPicPr>
      <xdr:blipFill>
        <a:blip r:embed="rId1"/>
        <a:stretch>
          <a:fillRect/>
        </a:stretch>
      </xdr:blipFill>
      <xdr:spPr>
        <a:xfrm>
          <a:off x="9753600" y="9525"/>
          <a:ext cx="866775" cy="1171575"/>
        </a:xfrm>
        <a:prstGeom prst="rect">
          <a:avLst/>
        </a:prstGeom>
        <a:noFill/>
        <a:ln w="9525" cmpd="sng">
          <a:noFill/>
        </a:ln>
      </xdr:spPr>
    </xdr:pic>
    <xdr:clientData/>
  </xdr:twoCellAnchor>
  <xdr:twoCellAnchor editAs="oneCell">
    <xdr:from>
      <xdr:col>10</xdr:col>
      <xdr:colOff>114300</xdr:colOff>
      <xdr:row>90</xdr:row>
      <xdr:rowOff>28575</xdr:rowOff>
    </xdr:from>
    <xdr:to>
      <xdr:col>10</xdr:col>
      <xdr:colOff>981075</xdr:colOff>
      <xdr:row>98</xdr:row>
      <xdr:rowOff>66675</xdr:rowOff>
    </xdr:to>
    <xdr:pic>
      <xdr:nvPicPr>
        <xdr:cNvPr id="5" name="Picture 5" descr="SC_2col"/>
        <xdr:cNvPicPr preferRelativeResize="1">
          <a:picLocks noChangeAspect="1"/>
        </xdr:cNvPicPr>
      </xdr:nvPicPr>
      <xdr:blipFill>
        <a:blip r:embed="rId1"/>
        <a:stretch>
          <a:fillRect/>
        </a:stretch>
      </xdr:blipFill>
      <xdr:spPr>
        <a:xfrm>
          <a:off x="9753600" y="17002125"/>
          <a:ext cx="866775" cy="1047750"/>
        </a:xfrm>
        <a:prstGeom prst="rect">
          <a:avLst/>
        </a:prstGeom>
        <a:noFill/>
        <a:ln w="9525" cmpd="sng">
          <a:noFill/>
        </a:ln>
      </xdr:spPr>
    </xdr:pic>
    <xdr:clientData/>
  </xdr:twoCellAnchor>
  <xdr:twoCellAnchor editAs="oneCell">
    <xdr:from>
      <xdr:col>9</xdr:col>
      <xdr:colOff>504825</xdr:colOff>
      <xdr:row>195</xdr:row>
      <xdr:rowOff>28575</xdr:rowOff>
    </xdr:from>
    <xdr:to>
      <xdr:col>10</xdr:col>
      <xdr:colOff>962025</xdr:colOff>
      <xdr:row>201</xdr:row>
      <xdr:rowOff>161925</xdr:rowOff>
    </xdr:to>
    <xdr:pic>
      <xdr:nvPicPr>
        <xdr:cNvPr id="6" name="Picture 6" descr="SC_2col"/>
        <xdr:cNvPicPr preferRelativeResize="1">
          <a:picLocks noChangeAspect="1"/>
        </xdr:cNvPicPr>
      </xdr:nvPicPr>
      <xdr:blipFill>
        <a:blip r:embed="rId1"/>
        <a:stretch>
          <a:fillRect/>
        </a:stretch>
      </xdr:blipFill>
      <xdr:spPr>
        <a:xfrm>
          <a:off x="9305925" y="37099875"/>
          <a:ext cx="1295400"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114300</xdr:colOff>
      <xdr:row>0</xdr:row>
      <xdr:rowOff>9525</xdr:rowOff>
    </xdr:from>
    <xdr:to>
      <xdr:col>10</xdr:col>
      <xdr:colOff>981075</xdr:colOff>
      <xdr:row>8</xdr:row>
      <xdr:rowOff>38100</xdr:rowOff>
    </xdr:to>
    <xdr:pic>
      <xdr:nvPicPr>
        <xdr:cNvPr id="1" name="Picture 1" descr="SC_2col"/>
        <xdr:cNvPicPr preferRelativeResize="1">
          <a:picLocks noChangeAspect="1"/>
        </xdr:cNvPicPr>
      </xdr:nvPicPr>
      <xdr:blipFill>
        <a:blip r:embed="rId1"/>
        <a:stretch>
          <a:fillRect/>
        </a:stretch>
      </xdr:blipFill>
      <xdr:spPr>
        <a:xfrm>
          <a:off x="9877425" y="9525"/>
          <a:ext cx="866775" cy="1171575"/>
        </a:xfrm>
        <a:prstGeom prst="rect">
          <a:avLst/>
        </a:prstGeom>
        <a:noFill/>
        <a:ln w="9525" cmpd="sng">
          <a:noFill/>
        </a:ln>
      </xdr:spPr>
    </xdr:pic>
    <xdr:clientData/>
  </xdr:twoCellAnchor>
  <xdr:twoCellAnchor editAs="oneCell">
    <xdr:from>
      <xdr:col>10</xdr:col>
      <xdr:colOff>114300</xdr:colOff>
      <xdr:row>91</xdr:row>
      <xdr:rowOff>28575</xdr:rowOff>
    </xdr:from>
    <xdr:to>
      <xdr:col>10</xdr:col>
      <xdr:colOff>981075</xdr:colOff>
      <xdr:row>100</xdr:row>
      <xdr:rowOff>0</xdr:rowOff>
    </xdr:to>
    <xdr:pic>
      <xdr:nvPicPr>
        <xdr:cNvPr id="2" name="Picture 2" descr="SC_2col"/>
        <xdr:cNvPicPr preferRelativeResize="1">
          <a:picLocks noChangeAspect="1"/>
        </xdr:cNvPicPr>
      </xdr:nvPicPr>
      <xdr:blipFill>
        <a:blip r:embed="rId1"/>
        <a:stretch>
          <a:fillRect/>
        </a:stretch>
      </xdr:blipFill>
      <xdr:spPr>
        <a:xfrm>
          <a:off x="9877425" y="16935450"/>
          <a:ext cx="866775" cy="1362075"/>
        </a:xfrm>
        <a:prstGeom prst="rect">
          <a:avLst/>
        </a:prstGeom>
        <a:noFill/>
        <a:ln w="9525" cmpd="sng">
          <a:noFill/>
        </a:ln>
      </xdr:spPr>
    </xdr:pic>
    <xdr:clientData/>
  </xdr:twoCellAnchor>
  <xdr:twoCellAnchor editAs="oneCell">
    <xdr:from>
      <xdr:col>9</xdr:col>
      <xdr:colOff>504825</xdr:colOff>
      <xdr:row>197</xdr:row>
      <xdr:rowOff>28575</xdr:rowOff>
    </xdr:from>
    <xdr:to>
      <xdr:col>10</xdr:col>
      <xdr:colOff>962025</xdr:colOff>
      <xdr:row>203</xdr:row>
      <xdr:rowOff>161925</xdr:rowOff>
    </xdr:to>
    <xdr:pic>
      <xdr:nvPicPr>
        <xdr:cNvPr id="3" name="Picture 3" descr="SC_2col"/>
        <xdr:cNvPicPr preferRelativeResize="1">
          <a:picLocks noChangeAspect="1"/>
        </xdr:cNvPicPr>
      </xdr:nvPicPr>
      <xdr:blipFill>
        <a:blip r:embed="rId1"/>
        <a:stretch>
          <a:fillRect/>
        </a:stretch>
      </xdr:blipFill>
      <xdr:spPr>
        <a:xfrm>
          <a:off x="9429750" y="37642800"/>
          <a:ext cx="1295400" cy="1295400"/>
        </a:xfrm>
        <a:prstGeom prst="rect">
          <a:avLst/>
        </a:prstGeom>
        <a:noFill/>
        <a:ln w="9525" cmpd="sng">
          <a:noFill/>
        </a:ln>
      </xdr:spPr>
    </xdr:pic>
    <xdr:clientData/>
  </xdr:twoCellAnchor>
  <xdr:twoCellAnchor editAs="oneCell">
    <xdr:from>
      <xdr:col>10</xdr:col>
      <xdr:colOff>114300</xdr:colOff>
      <xdr:row>0</xdr:row>
      <xdr:rowOff>9525</xdr:rowOff>
    </xdr:from>
    <xdr:to>
      <xdr:col>10</xdr:col>
      <xdr:colOff>981075</xdr:colOff>
      <xdr:row>8</xdr:row>
      <xdr:rowOff>38100</xdr:rowOff>
    </xdr:to>
    <xdr:pic>
      <xdr:nvPicPr>
        <xdr:cNvPr id="4" name="Picture 4" descr="SC_2col"/>
        <xdr:cNvPicPr preferRelativeResize="1">
          <a:picLocks noChangeAspect="1"/>
        </xdr:cNvPicPr>
      </xdr:nvPicPr>
      <xdr:blipFill>
        <a:blip r:embed="rId1"/>
        <a:stretch>
          <a:fillRect/>
        </a:stretch>
      </xdr:blipFill>
      <xdr:spPr>
        <a:xfrm>
          <a:off x="9877425" y="9525"/>
          <a:ext cx="866775" cy="1171575"/>
        </a:xfrm>
        <a:prstGeom prst="rect">
          <a:avLst/>
        </a:prstGeom>
        <a:noFill/>
        <a:ln w="9525" cmpd="sng">
          <a:noFill/>
        </a:ln>
      </xdr:spPr>
    </xdr:pic>
    <xdr:clientData/>
  </xdr:twoCellAnchor>
  <xdr:twoCellAnchor editAs="oneCell">
    <xdr:from>
      <xdr:col>10</xdr:col>
      <xdr:colOff>114300</xdr:colOff>
      <xdr:row>91</xdr:row>
      <xdr:rowOff>28575</xdr:rowOff>
    </xdr:from>
    <xdr:to>
      <xdr:col>10</xdr:col>
      <xdr:colOff>981075</xdr:colOff>
      <xdr:row>100</xdr:row>
      <xdr:rowOff>0</xdr:rowOff>
    </xdr:to>
    <xdr:pic>
      <xdr:nvPicPr>
        <xdr:cNvPr id="5" name="Picture 5" descr="SC_2col"/>
        <xdr:cNvPicPr preferRelativeResize="1">
          <a:picLocks noChangeAspect="1"/>
        </xdr:cNvPicPr>
      </xdr:nvPicPr>
      <xdr:blipFill>
        <a:blip r:embed="rId1"/>
        <a:stretch>
          <a:fillRect/>
        </a:stretch>
      </xdr:blipFill>
      <xdr:spPr>
        <a:xfrm>
          <a:off x="9877425" y="16935450"/>
          <a:ext cx="866775" cy="1362075"/>
        </a:xfrm>
        <a:prstGeom prst="rect">
          <a:avLst/>
        </a:prstGeom>
        <a:noFill/>
        <a:ln w="9525" cmpd="sng">
          <a:noFill/>
        </a:ln>
      </xdr:spPr>
    </xdr:pic>
    <xdr:clientData/>
  </xdr:twoCellAnchor>
  <xdr:twoCellAnchor editAs="oneCell">
    <xdr:from>
      <xdr:col>9</xdr:col>
      <xdr:colOff>504825</xdr:colOff>
      <xdr:row>197</xdr:row>
      <xdr:rowOff>28575</xdr:rowOff>
    </xdr:from>
    <xdr:to>
      <xdr:col>10</xdr:col>
      <xdr:colOff>962025</xdr:colOff>
      <xdr:row>203</xdr:row>
      <xdr:rowOff>161925</xdr:rowOff>
    </xdr:to>
    <xdr:pic>
      <xdr:nvPicPr>
        <xdr:cNvPr id="6" name="Picture 6" descr="SC_2col"/>
        <xdr:cNvPicPr preferRelativeResize="1">
          <a:picLocks noChangeAspect="1"/>
        </xdr:cNvPicPr>
      </xdr:nvPicPr>
      <xdr:blipFill>
        <a:blip r:embed="rId1"/>
        <a:stretch>
          <a:fillRect/>
        </a:stretch>
      </xdr:blipFill>
      <xdr:spPr>
        <a:xfrm>
          <a:off x="9429750" y="37642800"/>
          <a:ext cx="1295400" cy="1295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2095500</xdr:colOff>
      <xdr:row>0</xdr:row>
      <xdr:rowOff>85725</xdr:rowOff>
    </xdr:from>
    <xdr:to>
      <xdr:col>16</xdr:col>
      <xdr:colOff>3419475</xdr:colOff>
      <xdr:row>9</xdr:row>
      <xdr:rowOff>47625</xdr:rowOff>
    </xdr:to>
    <xdr:pic>
      <xdr:nvPicPr>
        <xdr:cNvPr id="1" name="Picture 6" descr="logo_nhsggc_2_colour_1.jpg"/>
        <xdr:cNvPicPr preferRelativeResize="1">
          <a:picLocks noChangeAspect="1"/>
        </xdr:cNvPicPr>
      </xdr:nvPicPr>
      <xdr:blipFill>
        <a:blip r:embed="rId1"/>
        <a:stretch>
          <a:fillRect/>
        </a:stretch>
      </xdr:blipFill>
      <xdr:spPr>
        <a:xfrm>
          <a:off x="11677650" y="85725"/>
          <a:ext cx="1323975" cy="962025"/>
        </a:xfrm>
        <a:prstGeom prst="rect">
          <a:avLst/>
        </a:prstGeom>
        <a:noFill/>
        <a:ln w="9525" cmpd="sng">
          <a:noFill/>
        </a:ln>
      </xdr:spPr>
    </xdr:pic>
    <xdr:clientData/>
  </xdr:twoCellAnchor>
  <xdr:twoCellAnchor editAs="oneCell">
    <xdr:from>
      <xdr:col>16</xdr:col>
      <xdr:colOff>2057400</xdr:colOff>
      <xdr:row>59</xdr:row>
      <xdr:rowOff>95250</xdr:rowOff>
    </xdr:from>
    <xdr:to>
      <xdr:col>16</xdr:col>
      <xdr:colOff>3390900</xdr:colOff>
      <xdr:row>68</xdr:row>
      <xdr:rowOff>57150</xdr:rowOff>
    </xdr:to>
    <xdr:pic>
      <xdr:nvPicPr>
        <xdr:cNvPr id="2" name="Picture 7" descr="logo_nhsggc_2_colour_1.jpg"/>
        <xdr:cNvPicPr preferRelativeResize="1">
          <a:picLocks noChangeAspect="1"/>
        </xdr:cNvPicPr>
      </xdr:nvPicPr>
      <xdr:blipFill>
        <a:blip r:embed="rId1"/>
        <a:stretch>
          <a:fillRect/>
        </a:stretch>
      </xdr:blipFill>
      <xdr:spPr>
        <a:xfrm>
          <a:off x="11639550" y="9486900"/>
          <a:ext cx="13239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53"/>
  <sheetViews>
    <sheetView view="pageBreakPreview" zoomScale="75" zoomScaleSheetLayoutView="75" zoomScalePageLayoutView="0" workbookViewId="0" topLeftCell="A3">
      <selection activeCell="C13" sqref="C13"/>
    </sheetView>
  </sheetViews>
  <sheetFormatPr defaultColWidth="122.421875" defaultRowHeight="12.75"/>
  <cols>
    <col min="1" max="16384" width="122.421875" style="124" customWidth="1"/>
  </cols>
  <sheetData>
    <row r="1" ht="13.5">
      <c r="A1" s="123" t="s">
        <v>19</v>
      </c>
    </row>
    <row r="3" ht="13.5">
      <c r="A3" s="123" t="s">
        <v>90</v>
      </c>
    </row>
    <row r="4" ht="6" customHeight="1"/>
    <row r="5" ht="42">
      <c r="A5" s="125" t="s">
        <v>94</v>
      </c>
    </row>
    <row r="6" ht="6" customHeight="1">
      <c r="A6" s="125"/>
    </row>
    <row r="7" ht="27.75">
      <c r="A7" s="125" t="s">
        <v>95</v>
      </c>
    </row>
    <row r="8" ht="6" customHeight="1">
      <c r="A8" s="125"/>
    </row>
    <row r="9" ht="69.75">
      <c r="A9" s="125" t="s">
        <v>96</v>
      </c>
    </row>
    <row r="10" ht="9" customHeight="1">
      <c r="A10" s="126"/>
    </row>
    <row r="11" ht="13.5">
      <c r="A11" s="123" t="s">
        <v>91</v>
      </c>
    </row>
    <row r="12" ht="6" customHeight="1">
      <c r="A12" s="127"/>
    </row>
    <row r="13" ht="27.75">
      <c r="A13" s="131" t="s">
        <v>26</v>
      </c>
    </row>
    <row r="14" ht="6" customHeight="1">
      <c r="A14" s="125"/>
    </row>
    <row r="15" ht="42">
      <c r="A15" s="131" t="s">
        <v>27</v>
      </c>
    </row>
    <row r="16" ht="6" customHeight="1">
      <c r="A16" s="125"/>
    </row>
    <row r="17" ht="13.5">
      <c r="A17" s="131" t="s">
        <v>22</v>
      </c>
    </row>
    <row r="18" ht="6" customHeight="1">
      <c r="A18" s="125"/>
    </row>
    <row r="19" ht="13.5">
      <c r="A19" s="131" t="s">
        <v>21</v>
      </c>
    </row>
    <row r="20" ht="6" customHeight="1">
      <c r="A20" s="125"/>
    </row>
    <row r="21" ht="27.75">
      <c r="A21" s="131" t="s">
        <v>20</v>
      </c>
    </row>
    <row r="22" ht="9" customHeight="1">
      <c r="A22" s="125"/>
    </row>
    <row r="23" ht="13.5">
      <c r="A23" s="123" t="s">
        <v>92</v>
      </c>
    </row>
    <row r="24" ht="6" customHeight="1">
      <c r="A24" s="127"/>
    </row>
    <row r="25" ht="13.5">
      <c r="A25" s="125" t="s">
        <v>97</v>
      </c>
    </row>
    <row r="26" ht="9" customHeight="1">
      <c r="A26" s="125"/>
    </row>
    <row r="27" ht="13.5">
      <c r="A27" s="129" t="s">
        <v>23</v>
      </c>
    </row>
    <row r="28" ht="6" customHeight="1">
      <c r="A28" s="127"/>
    </row>
    <row r="29" ht="33" customHeight="1">
      <c r="A29" s="125" t="s">
        <v>98</v>
      </c>
    </row>
    <row r="30" ht="27.75">
      <c r="A30" s="125" t="s">
        <v>99</v>
      </c>
    </row>
    <row r="31" ht="9" customHeight="1">
      <c r="A31" s="125"/>
    </row>
    <row r="32" ht="13.5">
      <c r="A32" s="130" t="s">
        <v>24</v>
      </c>
    </row>
    <row r="33" ht="6" customHeight="1">
      <c r="A33" s="125"/>
    </row>
    <row r="34" ht="27.75">
      <c r="A34" s="125" t="s">
        <v>100</v>
      </c>
    </row>
    <row r="35" ht="9" customHeight="1">
      <c r="A35" s="125"/>
    </row>
    <row r="36" ht="13.5">
      <c r="A36" s="130" t="s">
        <v>25</v>
      </c>
    </row>
    <row r="37" ht="6" customHeight="1">
      <c r="A37" s="125"/>
    </row>
    <row r="38" ht="42">
      <c r="A38" s="125" t="s">
        <v>101</v>
      </c>
    </row>
    <row r="39" ht="27.75">
      <c r="A39" s="125" t="s">
        <v>102</v>
      </c>
    </row>
    <row r="40" ht="6" customHeight="1">
      <c r="A40" s="125"/>
    </row>
    <row r="41" ht="13.5">
      <c r="A41" s="123" t="s">
        <v>129</v>
      </c>
    </row>
    <row r="42" ht="9" customHeight="1">
      <c r="A42" s="125"/>
    </row>
    <row r="43" ht="42">
      <c r="A43" s="125" t="s">
        <v>103</v>
      </c>
    </row>
    <row r="44" ht="6" customHeight="1">
      <c r="A44" s="128"/>
    </row>
    <row r="45" ht="42">
      <c r="A45" s="125" t="s">
        <v>104</v>
      </c>
    </row>
    <row r="46" ht="9" customHeight="1">
      <c r="A46" s="123"/>
    </row>
    <row r="47" ht="13.5">
      <c r="A47" s="123" t="s">
        <v>93</v>
      </c>
    </row>
    <row r="48" ht="6" customHeight="1">
      <c r="A48" s="125"/>
    </row>
    <row r="49" ht="27.75">
      <c r="A49" s="125" t="s">
        <v>105</v>
      </c>
    </row>
    <row r="50" ht="27.75">
      <c r="A50" s="125" t="s">
        <v>106</v>
      </c>
    </row>
    <row r="51" ht="13.5">
      <c r="A51" s="125"/>
    </row>
    <row r="52" ht="13.5">
      <c r="A52" s="125"/>
    </row>
    <row r="53" ht="13.5">
      <c r="A53" s="125"/>
    </row>
  </sheetData>
  <sheetProtection password="E950" sheet="1" objects="1" scenarios="1"/>
  <printOptions/>
  <pageMargins left="0.7480314960629921" right="0.5511811023622047" top="0.3937007874015748" bottom="0.3937007874015748"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R203"/>
  <sheetViews>
    <sheetView view="pageBreakPreview" zoomScale="75" zoomScaleNormal="150" zoomScaleSheetLayoutView="75" workbookViewId="0" topLeftCell="A25">
      <selection activeCell="C144" sqref="C144"/>
    </sheetView>
  </sheetViews>
  <sheetFormatPr defaultColWidth="9.140625" defaultRowHeight="12.75"/>
  <cols>
    <col min="1" max="1" width="26.7109375" style="134" customWidth="1"/>
    <col min="2" max="6" width="9.140625" style="134" customWidth="1"/>
    <col min="7" max="7" width="9.7109375" style="134" customWidth="1"/>
    <col min="8" max="8" width="11.140625" style="134" customWidth="1"/>
    <col min="9" max="11" width="9.140625" style="134" customWidth="1"/>
    <col min="12" max="12" width="13.7109375" style="134" customWidth="1"/>
    <col min="13" max="16384" width="9.140625" style="134" customWidth="1"/>
  </cols>
  <sheetData>
    <row r="1" s="264" customFormat="1" ht="11.25">
      <c r="A1" s="263" t="s">
        <v>28</v>
      </c>
    </row>
    <row r="2" spans="1:12" s="264" customFormat="1" ht="12" customHeight="1">
      <c r="A2" s="515"/>
      <c r="B2" s="515"/>
      <c r="C2" s="515"/>
      <c r="D2" s="515"/>
      <c r="E2" s="515"/>
      <c r="F2" s="515"/>
      <c r="G2" s="515"/>
      <c r="H2" s="515"/>
      <c r="I2" s="515"/>
      <c r="J2" s="515"/>
      <c r="K2" s="515"/>
      <c r="L2" s="515"/>
    </row>
    <row r="3" spans="1:13" s="264" customFormat="1" ht="11.25">
      <c r="A3" s="515" t="s">
        <v>186</v>
      </c>
      <c r="B3" s="516"/>
      <c r="C3" s="516"/>
      <c r="D3" s="516"/>
      <c r="E3" s="516"/>
      <c r="F3" s="516"/>
      <c r="G3" s="516"/>
      <c r="H3" s="516"/>
      <c r="I3" s="516"/>
      <c r="J3" s="516"/>
      <c r="K3" s="516"/>
      <c r="L3" s="516"/>
      <c r="M3" s="516"/>
    </row>
    <row r="4" spans="1:12" s="264" customFormat="1" ht="11.25" customHeight="1">
      <c r="A4" s="516"/>
      <c r="B4" s="516"/>
      <c r="C4" s="516"/>
      <c r="D4" s="516"/>
      <c r="E4" s="516"/>
      <c r="F4" s="516"/>
      <c r="G4" s="516"/>
      <c r="H4" s="516"/>
      <c r="I4" s="516"/>
      <c r="J4" s="516"/>
      <c r="K4" s="516"/>
      <c r="L4" s="516"/>
    </row>
    <row r="5" spans="1:13" s="264" customFormat="1" ht="18" customHeight="1">
      <c r="A5" s="483" t="s">
        <v>187</v>
      </c>
      <c r="B5" s="484"/>
      <c r="C5" s="484"/>
      <c r="D5" s="484"/>
      <c r="E5" s="484"/>
      <c r="F5" s="484"/>
      <c r="G5" s="484"/>
      <c r="H5" s="484"/>
      <c r="I5" s="484"/>
      <c r="J5" s="484"/>
      <c r="K5" s="484"/>
      <c r="L5" s="484"/>
      <c r="M5" s="484"/>
    </row>
    <row r="6" spans="1:12" s="264" customFormat="1" ht="12" thickBot="1">
      <c r="A6" s="517" t="s">
        <v>153</v>
      </c>
      <c r="B6" s="517"/>
      <c r="C6" s="517"/>
      <c r="D6" s="517"/>
      <c r="E6" s="517"/>
      <c r="F6" s="517"/>
      <c r="G6" s="517"/>
      <c r="H6" s="517"/>
      <c r="I6" s="517"/>
      <c r="J6" s="517"/>
      <c r="K6" s="517"/>
      <c r="L6" s="517"/>
    </row>
    <row r="7" spans="1:12" s="264" customFormat="1" ht="12" thickBot="1">
      <c r="A7" s="267" t="s">
        <v>30</v>
      </c>
      <c r="B7" s="485" t="s">
        <v>31</v>
      </c>
      <c r="C7" s="486"/>
      <c r="D7" s="486"/>
      <c r="E7" s="486"/>
      <c r="F7" s="486"/>
      <c r="G7" s="486"/>
      <c r="H7" s="486"/>
      <c r="I7" s="486"/>
      <c r="J7" s="486"/>
      <c r="K7" s="486"/>
      <c r="L7" s="487"/>
    </row>
    <row r="8" spans="1:12" s="264" customFormat="1" ht="11.25">
      <c r="A8" s="422" t="s">
        <v>220</v>
      </c>
      <c r="B8" s="494" t="s">
        <v>107</v>
      </c>
      <c r="C8" s="495"/>
      <c r="D8" s="495"/>
      <c r="E8" s="495"/>
      <c r="F8" s="495"/>
      <c r="G8" s="495"/>
      <c r="H8" s="495"/>
      <c r="I8" s="495"/>
      <c r="J8" s="495"/>
      <c r="K8" s="495"/>
      <c r="L8" s="496"/>
    </row>
    <row r="9" spans="1:12" s="264" customFormat="1" ht="11.25">
      <c r="A9" s="423" t="s">
        <v>221</v>
      </c>
      <c r="B9" s="497" t="s">
        <v>108</v>
      </c>
      <c r="C9" s="498"/>
      <c r="D9" s="498"/>
      <c r="E9" s="498"/>
      <c r="F9" s="498"/>
      <c r="G9" s="498"/>
      <c r="H9" s="498"/>
      <c r="I9" s="498"/>
      <c r="J9" s="498"/>
      <c r="K9" s="498"/>
      <c r="L9" s="499"/>
    </row>
    <row r="10" spans="1:12" s="264" customFormat="1" ht="11.25">
      <c r="A10" s="423" t="s">
        <v>223</v>
      </c>
      <c r="B10" s="497" t="s">
        <v>109</v>
      </c>
      <c r="C10" s="498"/>
      <c r="D10" s="498"/>
      <c r="E10" s="498"/>
      <c r="F10" s="498"/>
      <c r="G10" s="498"/>
      <c r="H10" s="498"/>
      <c r="I10" s="498"/>
      <c r="J10" s="498"/>
      <c r="K10" s="498"/>
      <c r="L10" s="499"/>
    </row>
    <row r="11" spans="1:12" s="264" customFormat="1" ht="12" thickBot="1">
      <c r="A11" s="424" t="s">
        <v>222</v>
      </c>
      <c r="B11" s="500" t="s">
        <v>110</v>
      </c>
      <c r="C11" s="501"/>
      <c r="D11" s="501"/>
      <c r="E11" s="501"/>
      <c r="F11" s="501"/>
      <c r="G11" s="501"/>
      <c r="H11" s="501"/>
      <c r="I11" s="501"/>
      <c r="J11" s="501"/>
      <c r="K11" s="501"/>
      <c r="L11" s="502"/>
    </row>
    <row r="12" spans="1:12" s="264" customFormat="1" ht="18.75" customHeight="1" thickBot="1">
      <c r="A12" s="518"/>
      <c r="B12" s="519"/>
      <c r="C12" s="519"/>
      <c r="D12" s="519"/>
      <c r="E12" s="519"/>
      <c r="F12" s="519"/>
      <c r="G12" s="519"/>
      <c r="H12" s="519"/>
      <c r="I12" s="519"/>
      <c r="J12" s="519"/>
      <c r="K12" s="519"/>
      <c r="L12" s="512"/>
    </row>
    <row r="13" spans="1:12" s="264" customFormat="1" ht="12" thickBot="1">
      <c r="A13" s="511" t="s">
        <v>188</v>
      </c>
      <c r="B13" s="486"/>
      <c r="C13" s="486"/>
      <c r="D13" s="486"/>
      <c r="E13" s="486"/>
      <c r="F13" s="486"/>
      <c r="G13" s="486"/>
      <c r="H13" s="486"/>
      <c r="I13" s="486"/>
      <c r="J13" s="486"/>
      <c r="K13" s="486"/>
      <c r="L13" s="487"/>
    </row>
    <row r="14" spans="1:12" s="264" customFormat="1" ht="12" thickBot="1">
      <c r="A14" s="522" t="s">
        <v>111</v>
      </c>
      <c r="B14" s="523"/>
      <c r="C14" s="523"/>
      <c r="D14" s="523"/>
      <c r="E14" s="523"/>
      <c r="F14" s="523"/>
      <c r="G14" s="523"/>
      <c r="H14" s="523"/>
      <c r="I14" s="523"/>
      <c r="J14" s="523"/>
      <c r="K14" s="523"/>
      <c r="L14" s="524"/>
    </row>
    <row r="15" spans="1:12" s="264" customFormat="1" ht="24.75" customHeight="1" thickBot="1">
      <c r="A15" s="425" t="s">
        <v>224</v>
      </c>
      <c r="B15" s="494" t="s">
        <v>189</v>
      </c>
      <c r="C15" s="495"/>
      <c r="D15" s="495"/>
      <c r="E15" s="495"/>
      <c r="F15" s="495"/>
      <c r="G15" s="495"/>
      <c r="H15" s="495"/>
      <c r="I15" s="495"/>
      <c r="J15" s="495"/>
      <c r="K15" s="495"/>
      <c r="L15" s="496"/>
    </row>
    <row r="16" spans="1:12" s="264" customFormat="1" ht="24.75" customHeight="1" thickBot="1">
      <c r="A16" s="425" t="s">
        <v>225</v>
      </c>
      <c r="B16" s="497"/>
      <c r="C16" s="498"/>
      <c r="D16" s="498"/>
      <c r="E16" s="498"/>
      <c r="F16" s="498"/>
      <c r="G16" s="498"/>
      <c r="H16" s="498"/>
      <c r="I16" s="498"/>
      <c r="J16" s="498"/>
      <c r="K16" s="498"/>
      <c r="L16" s="499"/>
    </row>
    <row r="17" spans="1:12" s="264" customFormat="1" ht="24.75" customHeight="1" thickBot="1">
      <c r="A17" s="425" t="s">
        <v>226</v>
      </c>
      <c r="B17" s="500"/>
      <c r="C17" s="501"/>
      <c r="D17" s="501"/>
      <c r="E17" s="501"/>
      <c r="F17" s="501"/>
      <c r="G17" s="501"/>
      <c r="H17" s="501"/>
      <c r="I17" s="501"/>
      <c r="J17" s="501"/>
      <c r="K17" s="501"/>
      <c r="L17" s="502"/>
    </row>
    <row r="18" spans="1:12" s="264" customFormat="1" ht="29.25" customHeight="1" thickBot="1">
      <c r="A18" s="425" t="s">
        <v>227</v>
      </c>
      <c r="B18" s="503" t="s">
        <v>190</v>
      </c>
      <c r="C18" s="564"/>
      <c r="D18" s="564"/>
      <c r="E18" s="564"/>
      <c r="F18" s="564"/>
      <c r="G18" s="564"/>
      <c r="H18" s="564"/>
      <c r="I18" s="564"/>
      <c r="J18" s="564"/>
      <c r="K18" s="564"/>
      <c r="L18" s="565"/>
    </row>
    <row r="19" spans="1:12" s="264" customFormat="1" ht="29.25" customHeight="1" thickBot="1">
      <c r="A19" s="425" t="s">
        <v>228</v>
      </c>
      <c r="B19" s="503"/>
      <c r="C19" s="566"/>
      <c r="D19" s="566"/>
      <c r="E19" s="566"/>
      <c r="F19" s="566"/>
      <c r="G19" s="566"/>
      <c r="H19" s="566"/>
      <c r="I19" s="566"/>
      <c r="J19" s="566"/>
      <c r="K19" s="566"/>
      <c r="L19" s="565"/>
    </row>
    <row r="20" spans="1:12" s="264" customFormat="1" ht="29.25" customHeight="1" thickBot="1">
      <c r="A20" s="425" t="s">
        <v>229</v>
      </c>
      <c r="B20" s="567"/>
      <c r="C20" s="568"/>
      <c r="D20" s="568"/>
      <c r="E20" s="568"/>
      <c r="F20" s="568"/>
      <c r="G20" s="568"/>
      <c r="H20" s="568"/>
      <c r="I20" s="568"/>
      <c r="J20" s="568"/>
      <c r="K20" s="568"/>
      <c r="L20" s="569"/>
    </row>
    <row r="21" spans="1:12" s="264" customFormat="1" ht="24.75" customHeight="1" thickBot="1">
      <c r="A21" s="425" t="s">
        <v>224</v>
      </c>
      <c r="B21" s="494" t="s">
        <v>191</v>
      </c>
      <c r="C21" s="495"/>
      <c r="D21" s="495"/>
      <c r="E21" s="495"/>
      <c r="F21" s="495"/>
      <c r="G21" s="495"/>
      <c r="H21" s="495"/>
      <c r="I21" s="495"/>
      <c r="J21" s="495"/>
      <c r="K21" s="495"/>
      <c r="L21" s="496"/>
    </row>
    <row r="22" spans="1:12" s="264" customFormat="1" ht="24.75" customHeight="1" thickBot="1">
      <c r="A22" s="425" t="s">
        <v>225</v>
      </c>
      <c r="B22" s="497"/>
      <c r="C22" s="498"/>
      <c r="D22" s="498"/>
      <c r="E22" s="498"/>
      <c r="F22" s="498"/>
      <c r="G22" s="498"/>
      <c r="H22" s="498"/>
      <c r="I22" s="498"/>
      <c r="J22" s="498"/>
      <c r="K22" s="498"/>
      <c r="L22" s="499"/>
    </row>
    <row r="23" spans="1:12" s="264" customFormat="1" ht="24.75" customHeight="1" thickBot="1">
      <c r="A23" s="425" t="s">
        <v>226</v>
      </c>
      <c r="B23" s="500"/>
      <c r="C23" s="501"/>
      <c r="D23" s="501"/>
      <c r="E23" s="501"/>
      <c r="F23" s="501"/>
      <c r="G23" s="501"/>
      <c r="H23" s="501"/>
      <c r="I23" s="501"/>
      <c r="J23" s="501"/>
      <c r="K23" s="501"/>
      <c r="L23" s="502"/>
    </row>
    <row r="24" spans="1:12" s="264" customFormat="1" ht="29.25" customHeight="1" thickBot="1">
      <c r="A24" s="425" t="s">
        <v>227</v>
      </c>
      <c r="B24" s="503" t="s">
        <v>192</v>
      </c>
      <c r="C24" s="504"/>
      <c r="D24" s="504"/>
      <c r="E24" s="504"/>
      <c r="F24" s="504"/>
      <c r="G24" s="504"/>
      <c r="H24" s="504"/>
      <c r="I24" s="504"/>
      <c r="J24" s="504"/>
      <c r="K24" s="504"/>
      <c r="L24" s="505"/>
    </row>
    <row r="25" spans="1:12" s="264" customFormat="1" ht="29.25" customHeight="1" thickBot="1">
      <c r="A25" s="425" t="s">
        <v>228</v>
      </c>
      <c r="B25" s="506"/>
      <c r="C25" s="507"/>
      <c r="D25" s="507"/>
      <c r="E25" s="507"/>
      <c r="F25" s="507"/>
      <c r="G25" s="507"/>
      <c r="H25" s="507"/>
      <c r="I25" s="507"/>
      <c r="J25" s="507"/>
      <c r="K25" s="507"/>
      <c r="L25" s="505"/>
    </row>
    <row r="26" spans="1:12" s="264" customFormat="1" ht="29.25" customHeight="1" thickBot="1">
      <c r="A26" s="425" t="s">
        <v>229</v>
      </c>
      <c r="B26" s="508"/>
      <c r="C26" s="509"/>
      <c r="D26" s="509"/>
      <c r="E26" s="509"/>
      <c r="F26" s="509"/>
      <c r="G26" s="509"/>
      <c r="H26" s="509"/>
      <c r="I26" s="509"/>
      <c r="J26" s="509"/>
      <c r="K26" s="509"/>
      <c r="L26" s="510"/>
    </row>
    <row r="27" spans="1:12" s="264" customFormat="1" ht="24.75" customHeight="1" thickBot="1">
      <c r="A27" s="425" t="s">
        <v>224</v>
      </c>
      <c r="B27" s="494" t="s">
        <v>193</v>
      </c>
      <c r="C27" s="495"/>
      <c r="D27" s="495"/>
      <c r="E27" s="495"/>
      <c r="F27" s="495"/>
      <c r="G27" s="495"/>
      <c r="H27" s="495"/>
      <c r="I27" s="495"/>
      <c r="J27" s="495"/>
      <c r="K27" s="495"/>
      <c r="L27" s="496"/>
    </row>
    <row r="28" spans="1:15" s="264" customFormat="1" ht="24.75" customHeight="1" thickBot="1">
      <c r="A28" s="425" t="s">
        <v>225</v>
      </c>
      <c r="B28" s="497"/>
      <c r="C28" s="498"/>
      <c r="D28" s="498"/>
      <c r="E28" s="498"/>
      <c r="F28" s="498"/>
      <c r="G28" s="498"/>
      <c r="H28" s="498"/>
      <c r="I28" s="498"/>
      <c r="J28" s="498"/>
      <c r="K28" s="498"/>
      <c r="L28" s="499"/>
      <c r="O28" s="269"/>
    </row>
    <row r="29" spans="1:12" s="264" customFormat="1" ht="24.75" customHeight="1" thickBot="1">
      <c r="A29" s="425" t="s">
        <v>226</v>
      </c>
      <c r="B29" s="500"/>
      <c r="C29" s="501"/>
      <c r="D29" s="501"/>
      <c r="E29" s="501"/>
      <c r="F29" s="501"/>
      <c r="G29" s="501"/>
      <c r="H29" s="501"/>
      <c r="I29" s="501"/>
      <c r="J29" s="501"/>
      <c r="K29" s="501"/>
      <c r="L29" s="502"/>
    </row>
    <row r="30" spans="1:12" s="264" customFormat="1" ht="29.25" customHeight="1" thickBot="1">
      <c r="A30" s="425" t="s">
        <v>227</v>
      </c>
      <c r="B30" s="503" t="s">
        <v>0</v>
      </c>
      <c r="C30" s="504"/>
      <c r="D30" s="504"/>
      <c r="E30" s="504"/>
      <c r="F30" s="504"/>
      <c r="G30" s="504"/>
      <c r="H30" s="504"/>
      <c r="I30" s="504"/>
      <c r="J30" s="504"/>
      <c r="K30" s="504"/>
      <c r="L30" s="505"/>
    </row>
    <row r="31" spans="1:12" s="264" customFormat="1" ht="29.25" customHeight="1" thickBot="1">
      <c r="A31" s="425" t="s">
        <v>228</v>
      </c>
      <c r="B31" s="506"/>
      <c r="C31" s="507"/>
      <c r="D31" s="507"/>
      <c r="E31" s="507"/>
      <c r="F31" s="507"/>
      <c r="G31" s="507"/>
      <c r="H31" s="507"/>
      <c r="I31" s="507"/>
      <c r="J31" s="507"/>
      <c r="K31" s="507"/>
      <c r="L31" s="505"/>
    </row>
    <row r="32" spans="1:12" s="264" customFormat="1" ht="29.25" customHeight="1" thickBot="1">
      <c r="A32" s="425" t="s">
        <v>229</v>
      </c>
      <c r="B32" s="508"/>
      <c r="C32" s="509"/>
      <c r="D32" s="509"/>
      <c r="E32" s="509"/>
      <c r="F32" s="509"/>
      <c r="G32" s="509"/>
      <c r="H32" s="509"/>
      <c r="I32" s="509"/>
      <c r="J32" s="509"/>
      <c r="K32" s="509"/>
      <c r="L32" s="510"/>
    </row>
    <row r="33" spans="1:12" s="264" customFormat="1" ht="24.75" customHeight="1" thickBot="1">
      <c r="A33" s="425" t="s">
        <v>224</v>
      </c>
      <c r="B33" s="494" t="s">
        <v>1</v>
      </c>
      <c r="C33" s="495"/>
      <c r="D33" s="495"/>
      <c r="E33" s="495"/>
      <c r="F33" s="495"/>
      <c r="G33" s="495"/>
      <c r="H33" s="495"/>
      <c r="I33" s="495"/>
      <c r="J33" s="495"/>
      <c r="K33" s="495"/>
      <c r="L33" s="496"/>
    </row>
    <row r="34" spans="1:12" s="264" customFormat="1" ht="24.75" customHeight="1" thickBot="1">
      <c r="A34" s="425" t="s">
        <v>225</v>
      </c>
      <c r="B34" s="497"/>
      <c r="C34" s="498"/>
      <c r="D34" s="498"/>
      <c r="E34" s="498"/>
      <c r="F34" s="498"/>
      <c r="G34" s="498"/>
      <c r="H34" s="498"/>
      <c r="I34" s="498"/>
      <c r="J34" s="498"/>
      <c r="K34" s="498"/>
      <c r="L34" s="499"/>
    </row>
    <row r="35" spans="1:12" s="264" customFormat="1" ht="24.75" customHeight="1" thickBot="1">
      <c r="A35" s="425" t="s">
        <v>226</v>
      </c>
      <c r="B35" s="500"/>
      <c r="C35" s="501"/>
      <c r="D35" s="501"/>
      <c r="E35" s="501"/>
      <c r="F35" s="501"/>
      <c r="G35" s="501"/>
      <c r="H35" s="501"/>
      <c r="I35" s="501"/>
      <c r="J35" s="501"/>
      <c r="K35" s="501"/>
      <c r="L35" s="502"/>
    </row>
    <row r="36" spans="1:12" s="264" customFormat="1" ht="29.25" customHeight="1" thickBot="1">
      <c r="A36" s="425" t="s">
        <v>227</v>
      </c>
      <c r="B36" s="503" t="s">
        <v>2</v>
      </c>
      <c r="C36" s="504"/>
      <c r="D36" s="504"/>
      <c r="E36" s="504"/>
      <c r="F36" s="504"/>
      <c r="G36" s="504"/>
      <c r="H36" s="504"/>
      <c r="I36" s="504"/>
      <c r="J36" s="504"/>
      <c r="K36" s="504"/>
      <c r="L36" s="505"/>
    </row>
    <row r="37" spans="1:12" s="264" customFormat="1" ht="29.25" customHeight="1" thickBot="1">
      <c r="A37" s="425" t="s">
        <v>228</v>
      </c>
      <c r="B37" s="506"/>
      <c r="C37" s="507"/>
      <c r="D37" s="507"/>
      <c r="E37" s="507"/>
      <c r="F37" s="507"/>
      <c r="G37" s="507"/>
      <c r="H37" s="507"/>
      <c r="I37" s="507"/>
      <c r="J37" s="507"/>
      <c r="K37" s="507"/>
      <c r="L37" s="505"/>
    </row>
    <row r="38" spans="1:12" s="264" customFormat="1" ht="29.25" customHeight="1" thickBot="1">
      <c r="A38" s="425" t="s">
        <v>229</v>
      </c>
      <c r="B38" s="508"/>
      <c r="C38" s="509"/>
      <c r="D38" s="509"/>
      <c r="E38" s="509"/>
      <c r="F38" s="509"/>
      <c r="G38" s="509"/>
      <c r="H38" s="509"/>
      <c r="I38" s="509"/>
      <c r="J38" s="509"/>
      <c r="K38" s="509"/>
      <c r="L38" s="510"/>
    </row>
    <row r="39" spans="1:12" s="264" customFormat="1" ht="24.75" customHeight="1" thickBot="1">
      <c r="A39" s="425" t="s">
        <v>224</v>
      </c>
      <c r="B39" s="494" t="s">
        <v>3</v>
      </c>
      <c r="C39" s="495"/>
      <c r="D39" s="495"/>
      <c r="E39" s="495"/>
      <c r="F39" s="495"/>
      <c r="G39" s="495"/>
      <c r="H39" s="495"/>
      <c r="I39" s="495"/>
      <c r="J39" s="495"/>
      <c r="K39" s="495"/>
      <c r="L39" s="496"/>
    </row>
    <row r="40" spans="1:12" s="264" customFormat="1" ht="24.75" customHeight="1" thickBot="1">
      <c r="A40" s="425" t="s">
        <v>225</v>
      </c>
      <c r="B40" s="497"/>
      <c r="C40" s="498"/>
      <c r="D40" s="498"/>
      <c r="E40" s="498"/>
      <c r="F40" s="498"/>
      <c r="G40" s="498"/>
      <c r="H40" s="498"/>
      <c r="I40" s="498"/>
      <c r="J40" s="498"/>
      <c r="K40" s="498"/>
      <c r="L40" s="499"/>
    </row>
    <row r="41" spans="1:12" s="264" customFormat="1" ht="24.75" customHeight="1" thickBot="1">
      <c r="A41" s="425" t="s">
        <v>226</v>
      </c>
      <c r="B41" s="500"/>
      <c r="C41" s="501"/>
      <c r="D41" s="501"/>
      <c r="E41" s="501"/>
      <c r="F41" s="501"/>
      <c r="G41" s="501"/>
      <c r="H41" s="501"/>
      <c r="I41" s="501"/>
      <c r="J41" s="501"/>
      <c r="K41" s="501"/>
      <c r="L41" s="502"/>
    </row>
    <row r="42" spans="1:12" s="264" customFormat="1" ht="29.25" customHeight="1" thickBot="1">
      <c r="A42" s="425" t="s">
        <v>227</v>
      </c>
      <c r="B42" s="503" t="s">
        <v>4</v>
      </c>
      <c r="C42" s="504"/>
      <c r="D42" s="504"/>
      <c r="E42" s="504"/>
      <c r="F42" s="504"/>
      <c r="G42" s="504"/>
      <c r="H42" s="504"/>
      <c r="I42" s="504"/>
      <c r="J42" s="504"/>
      <c r="K42" s="504"/>
      <c r="L42" s="505"/>
    </row>
    <row r="43" spans="1:12" s="264" customFormat="1" ht="29.25" customHeight="1" thickBot="1">
      <c r="A43" s="425" t="s">
        <v>228</v>
      </c>
      <c r="B43" s="506"/>
      <c r="C43" s="507"/>
      <c r="D43" s="507"/>
      <c r="E43" s="507"/>
      <c r="F43" s="507"/>
      <c r="G43" s="507"/>
      <c r="H43" s="507"/>
      <c r="I43" s="507"/>
      <c r="J43" s="507"/>
      <c r="K43" s="507"/>
      <c r="L43" s="505"/>
    </row>
    <row r="44" spans="1:12" s="264" customFormat="1" ht="29.25" customHeight="1" thickBot="1">
      <c r="A44" s="425" t="s">
        <v>229</v>
      </c>
      <c r="B44" s="508"/>
      <c r="C44" s="509"/>
      <c r="D44" s="509"/>
      <c r="E44" s="509"/>
      <c r="F44" s="509"/>
      <c r="G44" s="509"/>
      <c r="H44" s="509"/>
      <c r="I44" s="509"/>
      <c r="J44" s="509"/>
      <c r="K44" s="509"/>
      <c r="L44" s="510"/>
    </row>
    <row r="45" spans="1:12" s="264" customFormat="1" ht="24.75" customHeight="1" thickBot="1">
      <c r="A45" s="425" t="s">
        <v>224</v>
      </c>
      <c r="B45" s="494" t="s">
        <v>5</v>
      </c>
      <c r="C45" s="495"/>
      <c r="D45" s="495"/>
      <c r="E45" s="495"/>
      <c r="F45" s="495"/>
      <c r="G45" s="495"/>
      <c r="H45" s="495"/>
      <c r="I45" s="495"/>
      <c r="J45" s="495"/>
      <c r="K45" s="495"/>
      <c r="L45" s="496"/>
    </row>
    <row r="46" spans="1:12" s="264" customFormat="1" ht="24.75" customHeight="1" thickBot="1">
      <c r="A46" s="425" t="s">
        <v>225</v>
      </c>
      <c r="B46" s="497"/>
      <c r="C46" s="498"/>
      <c r="D46" s="498"/>
      <c r="E46" s="498"/>
      <c r="F46" s="498"/>
      <c r="G46" s="498"/>
      <c r="H46" s="498"/>
      <c r="I46" s="498"/>
      <c r="J46" s="498"/>
      <c r="K46" s="498"/>
      <c r="L46" s="499"/>
    </row>
    <row r="47" spans="1:12" s="264" customFormat="1" ht="24.75" customHeight="1" thickBot="1">
      <c r="A47" s="425" t="s">
        <v>226</v>
      </c>
      <c r="B47" s="500"/>
      <c r="C47" s="501"/>
      <c r="D47" s="501"/>
      <c r="E47" s="501"/>
      <c r="F47" s="501"/>
      <c r="G47" s="501"/>
      <c r="H47" s="501"/>
      <c r="I47" s="501"/>
      <c r="J47" s="501"/>
      <c r="K47" s="501"/>
      <c r="L47" s="502"/>
    </row>
    <row r="48" spans="1:12" s="264" customFormat="1" ht="29.25" customHeight="1" thickBot="1">
      <c r="A48" s="425" t="s">
        <v>227</v>
      </c>
      <c r="B48" s="488" t="s">
        <v>6</v>
      </c>
      <c r="C48" s="489"/>
      <c r="D48" s="489"/>
      <c r="E48" s="489"/>
      <c r="F48" s="489"/>
      <c r="G48" s="489"/>
      <c r="H48" s="489"/>
      <c r="I48" s="489"/>
      <c r="J48" s="489"/>
      <c r="K48" s="489"/>
      <c r="L48" s="490"/>
    </row>
    <row r="49" spans="1:12" s="264" customFormat="1" ht="29.25" customHeight="1" thickBot="1">
      <c r="A49" s="425" t="s">
        <v>228</v>
      </c>
      <c r="B49" s="488"/>
      <c r="C49" s="484"/>
      <c r="D49" s="484"/>
      <c r="E49" s="484"/>
      <c r="F49" s="484"/>
      <c r="G49" s="484"/>
      <c r="H49" s="484"/>
      <c r="I49" s="484"/>
      <c r="J49" s="484"/>
      <c r="K49" s="484"/>
      <c r="L49" s="490"/>
    </row>
    <row r="50" spans="1:12" s="264" customFormat="1" ht="29.25" customHeight="1" thickBot="1">
      <c r="A50" s="425" t="s">
        <v>229</v>
      </c>
      <c r="B50" s="491"/>
      <c r="C50" s="492"/>
      <c r="D50" s="492"/>
      <c r="E50" s="492"/>
      <c r="F50" s="492"/>
      <c r="G50" s="492"/>
      <c r="H50" s="492"/>
      <c r="I50" s="492"/>
      <c r="J50" s="492"/>
      <c r="K50" s="492"/>
      <c r="L50" s="493"/>
    </row>
    <row r="51" spans="1:12" s="264" customFormat="1" ht="24.75" customHeight="1" thickBot="1">
      <c r="A51" s="425" t="s">
        <v>224</v>
      </c>
      <c r="B51" s="570" t="s">
        <v>7</v>
      </c>
      <c r="C51" s="521"/>
      <c r="D51" s="521"/>
      <c r="E51" s="521"/>
      <c r="F51" s="521"/>
      <c r="G51" s="521"/>
      <c r="H51" s="521"/>
      <c r="I51" s="521"/>
      <c r="J51" s="521"/>
      <c r="K51" s="521"/>
      <c r="L51" s="571"/>
    </row>
    <row r="52" spans="1:12" s="264" customFormat="1" ht="24.75" customHeight="1" thickBot="1">
      <c r="A52" s="425" t="s">
        <v>225</v>
      </c>
      <c r="B52" s="525"/>
      <c r="C52" s="526"/>
      <c r="D52" s="526"/>
      <c r="E52" s="526"/>
      <c r="F52" s="526"/>
      <c r="G52" s="526"/>
      <c r="H52" s="526"/>
      <c r="I52" s="526"/>
      <c r="J52" s="526"/>
      <c r="K52" s="526"/>
      <c r="L52" s="527"/>
    </row>
    <row r="53" spans="1:12" s="264" customFormat="1" ht="24.75" customHeight="1" thickBot="1">
      <c r="A53" s="425" t="s">
        <v>226</v>
      </c>
      <c r="B53" s="528"/>
      <c r="C53" s="517"/>
      <c r="D53" s="517"/>
      <c r="E53" s="517"/>
      <c r="F53" s="517"/>
      <c r="G53" s="517"/>
      <c r="H53" s="517"/>
      <c r="I53" s="517"/>
      <c r="J53" s="517"/>
      <c r="K53" s="517"/>
      <c r="L53" s="529"/>
    </row>
    <row r="54" spans="1:12" s="264" customFormat="1" ht="29.25" customHeight="1" thickBot="1">
      <c r="A54" s="425" t="s">
        <v>227</v>
      </c>
      <c r="B54" s="525" t="s">
        <v>8</v>
      </c>
      <c r="C54" s="526"/>
      <c r="D54" s="526"/>
      <c r="E54" s="526"/>
      <c r="F54" s="526"/>
      <c r="G54" s="526"/>
      <c r="H54" s="526"/>
      <c r="I54" s="526"/>
      <c r="J54" s="526"/>
      <c r="K54" s="526"/>
      <c r="L54" s="527"/>
    </row>
    <row r="55" spans="1:12" s="264" customFormat="1" ht="29.25" customHeight="1" thickBot="1">
      <c r="A55" s="425" t="s">
        <v>228</v>
      </c>
      <c r="B55" s="525"/>
      <c r="C55" s="516"/>
      <c r="D55" s="516"/>
      <c r="E55" s="516"/>
      <c r="F55" s="516"/>
      <c r="G55" s="516"/>
      <c r="H55" s="516"/>
      <c r="I55" s="516"/>
      <c r="J55" s="516"/>
      <c r="K55" s="516"/>
      <c r="L55" s="527"/>
    </row>
    <row r="56" spans="1:12" s="264" customFormat="1" ht="29.25" customHeight="1" thickBot="1">
      <c r="A56" s="425" t="s">
        <v>229</v>
      </c>
      <c r="B56" s="528"/>
      <c r="C56" s="517"/>
      <c r="D56" s="517"/>
      <c r="E56" s="517"/>
      <c r="F56" s="517"/>
      <c r="G56" s="517"/>
      <c r="H56" s="517"/>
      <c r="I56" s="517"/>
      <c r="J56" s="517"/>
      <c r="K56" s="517"/>
      <c r="L56" s="529"/>
    </row>
    <row r="57" spans="1:12" s="264" customFormat="1" ht="12" thickBot="1">
      <c r="A57" s="426" t="s">
        <v>230</v>
      </c>
      <c r="B57" s="512" t="s">
        <v>132</v>
      </c>
      <c r="C57" s="513"/>
      <c r="D57" s="513"/>
      <c r="E57" s="513"/>
      <c r="F57" s="513"/>
      <c r="G57" s="513"/>
      <c r="H57" s="513"/>
      <c r="I57" s="513"/>
      <c r="J57" s="513"/>
      <c r="K57" s="513"/>
      <c r="L57" s="514"/>
    </row>
    <row r="58" spans="1:12" s="264" customFormat="1" ht="11.25">
      <c r="A58" s="521"/>
      <c r="B58" s="521"/>
      <c r="C58" s="521"/>
      <c r="D58" s="521"/>
      <c r="E58" s="521"/>
      <c r="F58" s="521"/>
      <c r="G58" s="521"/>
      <c r="H58" s="521"/>
      <c r="I58" s="521"/>
      <c r="J58" s="521"/>
      <c r="K58" s="521"/>
      <c r="L58" s="521"/>
    </row>
    <row r="59" spans="1:12" s="264" customFormat="1" ht="11.25">
      <c r="A59" s="530" t="s">
        <v>112</v>
      </c>
      <c r="B59" s="530"/>
      <c r="C59" s="530"/>
      <c r="D59" s="530"/>
      <c r="E59" s="530"/>
      <c r="F59" s="530"/>
      <c r="G59" s="530"/>
      <c r="H59" s="530"/>
      <c r="I59" s="530"/>
      <c r="J59" s="530"/>
      <c r="K59" s="530"/>
      <c r="L59" s="530"/>
    </row>
    <row r="60" spans="1:12" s="264" customFormat="1" ht="12" thickBot="1">
      <c r="A60" s="531"/>
      <c r="B60" s="531"/>
      <c r="C60" s="531"/>
      <c r="D60" s="531"/>
      <c r="E60" s="531"/>
      <c r="F60" s="531"/>
      <c r="G60" s="531"/>
      <c r="H60" s="531"/>
      <c r="I60" s="531"/>
      <c r="J60" s="531"/>
      <c r="K60" s="531"/>
      <c r="L60" s="531"/>
    </row>
    <row r="61" spans="1:12" s="264" customFormat="1" ht="18.75" customHeight="1" thickBot="1">
      <c r="A61" s="275"/>
      <c r="B61" s="276"/>
      <c r="C61" s="277" t="s">
        <v>51</v>
      </c>
      <c r="D61" s="277" t="s">
        <v>52</v>
      </c>
      <c r="E61" s="277" t="s">
        <v>53</v>
      </c>
      <c r="F61" s="277" t="s">
        <v>54</v>
      </c>
      <c r="G61" s="277" t="s">
        <v>55</v>
      </c>
      <c r="H61" s="277" t="s">
        <v>56</v>
      </c>
      <c r="I61" s="277" t="s">
        <v>57</v>
      </c>
      <c r="J61" s="467" t="s">
        <v>131</v>
      </c>
      <c r="K61" s="468"/>
      <c r="L61" s="469"/>
    </row>
    <row r="62" spans="1:12" s="264" customFormat="1" ht="12" thickBot="1">
      <c r="A62" s="278" t="s">
        <v>163</v>
      </c>
      <c r="B62" s="279" t="s">
        <v>146</v>
      </c>
      <c r="C62" s="280">
        <v>2</v>
      </c>
      <c r="D62" s="280">
        <v>2</v>
      </c>
      <c r="E62" s="280">
        <v>2</v>
      </c>
      <c r="F62" s="280">
        <v>2</v>
      </c>
      <c r="G62" s="280">
        <v>3</v>
      </c>
      <c r="H62" s="280">
        <v>3</v>
      </c>
      <c r="I62" s="280">
        <v>2</v>
      </c>
      <c r="J62" s="281" t="s">
        <v>146</v>
      </c>
      <c r="K62" s="467">
        <v>16</v>
      </c>
      <c r="L62" s="469"/>
    </row>
    <row r="63" spans="1:12" s="264" customFormat="1" ht="12" thickBot="1">
      <c r="A63" s="520" t="s">
        <v>160</v>
      </c>
      <c r="B63" s="279" t="s">
        <v>147</v>
      </c>
      <c r="C63" s="280">
        <v>1</v>
      </c>
      <c r="D63" s="280">
        <v>1</v>
      </c>
      <c r="E63" s="280">
        <v>1</v>
      </c>
      <c r="F63" s="280">
        <v>1</v>
      </c>
      <c r="G63" s="280">
        <v>2</v>
      </c>
      <c r="H63" s="280">
        <v>3</v>
      </c>
      <c r="I63" s="280">
        <v>2</v>
      </c>
      <c r="J63" s="281" t="s">
        <v>147</v>
      </c>
      <c r="K63" s="467">
        <v>11</v>
      </c>
      <c r="L63" s="469"/>
    </row>
    <row r="64" spans="1:12" s="264" customFormat="1" ht="12" thickBot="1">
      <c r="A64" s="520"/>
      <c r="B64" s="279" t="s">
        <v>148</v>
      </c>
      <c r="C64" s="280">
        <v>1</v>
      </c>
      <c r="D64" s="280">
        <v>1</v>
      </c>
      <c r="E64" s="280">
        <v>1</v>
      </c>
      <c r="F64" s="280">
        <v>1</v>
      </c>
      <c r="G64" s="280">
        <v>2</v>
      </c>
      <c r="H64" s="280">
        <v>2</v>
      </c>
      <c r="I64" s="280">
        <v>1</v>
      </c>
      <c r="J64" s="281" t="s">
        <v>148</v>
      </c>
      <c r="K64" s="467">
        <v>9</v>
      </c>
      <c r="L64" s="532"/>
    </row>
    <row r="65" spans="1:12" s="264" customFormat="1" ht="12" thickBot="1">
      <c r="A65" s="520"/>
      <c r="B65" s="279" t="s">
        <v>34</v>
      </c>
      <c r="C65" s="280">
        <v>5</v>
      </c>
      <c r="D65" s="280">
        <v>5</v>
      </c>
      <c r="E65" s="280">
        <v>5</v>
      </c>
      <c r="F65" s="280">
        <v>5</v>
      </c>
      <c r="G65" s="280">
        <v>5</v>
      </c>
      <c r="H65" s="280">
        <v>4</v>
      </c>
      <c r="I65" s="280">
        <v>4</v>
      </c>
      <c r="J65" s="281" t="s">
        <v>34</v>
      </c>
      <c r="K65" s="467">
        <v>33</v>
      </c>
      <c r="L65" s="469"/>
    </row>
    <row r="66" spans="1:12" s="264" customFormat="1" ht="12" thickBot="1">
      <c r="A66" s="282"/>
      <c r="B66" s="283" t="s">
        <v>135</v>
      </c>
      <c r="C66" s="280">
        <v>2</v>
      </c>
      <c r="D66" s="280">
        <v>2</v>
      </c>
      <c r="E66" s="280">
        <v>2</v>
      </c>
      <c r="F66" s="280">
        <v>2</v>
      </c>
      <c r="G66" s="280">
        <v>3</v>
      </c>
      <c r="H66" s="280">
        <v>3</v>
      </c>
      <c r="I66" s="280">
        <v>3</v>
      </c>
      <c r="J66" s="281" t="s">
        <v>135</v>
      </c>
      <c r="K66" s="467">
        <v>17</v>
      </c>
      <c r="L66" s="532"/>
    </row>
    <row r="67" spans="1:12" s="264" customFormat="1" ht="12" thickBot="1">
      <c r="A67" s="284"/>
      <c r="B67" s="283" t="s">
        <v>35</v>
      </c>
      <c r="C67" s="280">
        <v>5</v>
      </c>
      <c r="D67" s="280">
        <v>5</v>
      </c>
      <c r="E67" s="280">
        <v>5</v>
      </c>
      <c r="F67" s="280">
        <v>5</v>
      </c>
      <c r="G67" s="280">
        <v>5</v>
      </c>
      <c r="H67" s="280">
        <v>4</v>
      </c>
      <c r="I67" s="280">
        <v>4</v>
      </c>
      <c r="J67" s="281" t="s">
        <v>35</v>
      </c>
      <c r="K67" s="467">
        <v>33</v>
      </c>
      <c r="L67" s="469"/>
    </row>
    <row r="68" spans="1:12" s="264" customFormat="1" ht="12" thickBot="1">
      <c r="A68" s="285"/>
      <c r="B68" s="286" t="s">
        <v>36</v>
      </c>
      <c r="C68" s="287">
        <v>2</v>
      </c>
      <c r="D68" s="287">
        <v>2</v>
      </c>
      <c r="E68" s="287">
        <v>2</v>
      </c>
      <c r="F68" s="287">
        <v>2</v>
      </c>
      <c r="G68" s="287">
        <v>2</v>
      </c>
      <c r="H68" s="287">
        <v>2</v>
      </c>
      <c r="I68" s="287">
        <v>2</v>
      </c>
      <c r="J68" s="288" t="s">
        <v>36</v>
      </c>
      <c r="K68" s="467">
        <v>14</v>
      </c>
      <c r="L68" s="469"/>
    </row>
    <row r="69" spans="1:12" s="264" customFormat="1" ht="12" thickBot="1" thickTop="1">
      <c r="A69" s="278" t="s">
        <v>164</v>
      </c>
      <c r="B69" s="279" t="s">
        <v>146</v>
      </c>
      <c r="C69" s="280">
        <v>1</v>
      </c>
      <c r="D69" s="280">
        <v>1</v>
      </c>
      <c r="E69" s="280">
        <v>2</v>
      </c>
      <c r="F69" s="280">
        <v>2</v>
      </c>
      <c r="G69" s="280">
        <v>3</v>
      </c>
      <c r="H69" s="280">
        <v>3</v>
      </c>
      <c r="I69" s="280">
        <v>2</v>
      </c>
      <c r="J69" s="281" t="s">
        <v>146</v>
      </c>
      <c r="K69" s="467">
        <v>14</v>
      </c>
      <c r="L69" s="469"/>
    </row>
    <row r="70" spans="1:12" s="264" customFormat="1" ht="12" thickBot="1">
      <c r="A70" s="520" t="s">
        <v>161</v>
      </c>
      <c r="B70" s="279" t="s">
        <v>147</v>
      </c>
      <c r="C70" s="280">
        <v>1</v>
      </c>
      <c r="D70" s="280">
        <v>1</v>
      </c>
      <c r="E70" s="280">
        <v>1</v>
      </c>
      <c r="F70" s="280">
        <v>1</v>
      </c>
      <c r="G70" s="280">
        <v>2</v>
      </c>
      <c r="H70" s="280">
        <v>2</v>
      </c>
      <c r="I70" s="280">
        <v>2</v>
      </c>
      <c r="J70" s="281" t="s">
        <v>147</v>
      </c>
      <c r="K70" s="467">
        <v>10</v>
      </c>
      <c r="L70" s="469"/>
    </row>
    <row r="71" spans="1:12" s="264" customFormat="1" ht="12" thickBot="1">
      <c r="A71" s="520"/>
      <c r="B71" s="279" t="s">
        <v>148</v>
      </c>
      <c r="C71" s="280">
        <v>1</v>
      </c>
      <c r="D71" s="280">
        <v>1</v>
      </c>
      <c r="E71" s="280">
        <v>1</v>
      </c>
      <c r="F71" s="280">
        <v>2</v>
      </c>
      <c r="G71" s="280">
        <v>2</v>
      </c>
      <c r="H71" s="280">
        <v>2</v>
      </c>
      <c r="I71" s="280">
        <v>2</v>
      </c>
      <c r="J71" s="281" t="s">
        <v>148</v>
      </c>
      <c r="K71" s="467">
        <v>11</v>
      </c>
      <c r="L71" s="532"/>
    </row>
    <row r="72" spans="1:12" s="264" customFormat="1" ht="12" thickBot="1">
      <c r="A72" s="520"/>
      <c r="B72" s="279" t="s">
        <v>34</v>
      </c>
      <c r="C72" s="280">
        <v>6</v>
      </c>
      <c r="D72" s="280">
        <v>6</v>
      </c>
      <c r="E72" s="280">
        <v>6</v>
      </c>
      <c r="F72" s="280">
        <v>5</v>
      </c>
      <c r="G72" s="280">
        <v>5</v>
      </c>
      <c r="H72" s="280">
        <v>4</v>
      </c>
      <c r="I72" s="280">
        <v>4</v>
      </c>
      <c r="J72" s="281" t="s">
        <v>34</v>
      </c>
      <c r="K72" s="467">
        <v>36</v>
      </c>
      <c r="L72" s="469"/>
    </row>
    <row r="73" spans="1:12" s="264" customFormat="1" ht="12" thickBot="1">
      <c r="A73" s="282"/>
      <c r="B73" s="283" t="s">
        <v>135</v>
      </c>
      <c r="C73" s="280">
        <v>2</v>
      </c>
      <c r="D73" s="280">
        <v>2</v>
      </c>
      <c r="E73" s="280">
        <v>2</v>
      </c>
      <c r="F73" s="280">
        <v>2</v>
      </c>
      <c r="G73" s="280">
        <v>3</v>
      </c>
      <c r="H73" s="280">
        <v>3</v>
      </c>
      <c r="I73" s="280">
        <v>3</v>
      </c>
      <c r="J73" s="281" t="s">
        <v>135</v>
      </c>
      <c r="K73" s="467">
        <v>17</v>
      </c>
      <c r="L73" s="532"/>
    </row>
    <row r="74" spans="1:12" s="264" customFormat="1" ht="12" thickBot="1">
      <c r="A74" s="284"/>
      <c r="B74" s="283" t="s">
        <v>35</v>
      </c>
      <c r="C74" s="280">
        <v>4</v>
      </c>
      <c r="D74" s="280">
        <v>4</v>
      </c>
      <c r="E74" s="280">
        <v>4</v>
      </c>
      <c r="F74" s="280">
        <v>4</v>
      </c>
      <c r="G74" s="280">
        <v>4</v>
      </c>
      <c r="H74" s="280">
        <v>4</v>
      </c>
      <c r="I74" s="280">
        <v>4</v>
      </c>
      <c r="J74" s="281" t="s">
        <v>35</v>
      </c>
      <c r="K74" s="467">
        <v>28</v>
      </c>
      <c r="L74" s="469"/>
    </row>
    <row r="75" spans="1:12" s="264" customFormat="1" ht="12" thickBot="1">
      <c r="A75" s="285"/>
      <c r="B75" s="286" t="s">
        <v>36</v>
      </c>
      <c r="C75" s="287">
        <v>0</v>
      </c>
      <c r="D75" s="287">
        <v>0</v>
      </c>
      <c r="E75" s="287">
        <v>0</v>
      </c>
      <c r="F75" s="287">
        <v>0</v>
      </c>
      <c r="G75" s="287">
        <v>0</v>
      </c>
      <c r="H75" s="287">
        <v>0</v>
      </c>
      <c r="I75" s="287">
        <v>0</v>
      </c>
      <c r="J75" s="288" t="s">
        <v>36</v>
      </c>
      <c r="K75" s="467">
        <v>0</v>
      </c>
      <c r="L75" s="469"/>
    </row>
    <row r="76" spans="1:12" s="264" customFormat="1" ht="12" thickBot="1" thickTop="1">
      <c r="A76" s="289" t="s">
        <v>165</v>
      </c>
      <c r="B76" s="279" t="s">
        <v>146</v>
      </c>
      <c r="C76" s="280">
        <v>2</v>
      </c>
      <c r="D76" s="280">
        <v>2</v>
      </c>
      <c r="E76" s="280">
        <v>2</v>
      </c>
      <c r="F76" s="280">
        <v>2</v>
      </c>
      <c r="G76" s="280">
        <v>4</v>
      </c>
      <c r="H76" s="280">
        <v>3</v>
      </c>
      <c r="I76" s="280">
        <v>2</v>
      </c>
      <c r="J76" s="281" t="s">
        <v>146</v>
      </c>
      <c r="K76" s="467">
        <v>17</v>
      </c>
      <c r="L76" s="532"/>
    </row>
    <row r="77" spans="1:12" s="264" customFormat="1" ht="12" thickBot="1">
      <c r="A77" s="520" t="s">
        <v>162</v>
      </c>
      <c r="B77" s="279" t="s">
        <v>147</v>
      </c>
      <c r="C77" s="280">
        <v>1</v>
      </c>
      <c r="D77" s="280">
        <v>1</v>
      </c>
      <c r="E77" s="280">
        <v>1</v>
      </c>
      <c r="F77" s="280">
        <v>1</v>
      </c>
      <c r="G77" s="280">
        <v>2</v>
      </c>
      <c r="H77" s="280">
        <v>2</v>
      </c>
      <c r="I77" s="280">
        <v>2</v>
      </c>
      <c r="J77" s="281" t="s">
        <v>147</v>
      </c>
      <c r="K77" s="467">
        <v>10</v>
      </c>
      <c r="L77" s="532"/>
    </row>
    <row r="78" spans="1:12" s="264" customFormat="1" ht="12" thickBot="1">
      <c r="A78" s="520"/>
      <c r="B78" s="279" t="s">
        <v>148</v>
      </c>
      <c r="C78" s="280">
        <v>1</v>
      </c>
      <c r="D78" s="280">
        <v>1</v>
      </c>
      <c r="E78" s="280">
        <v>1</v>
      </c>
      <c r="F78" s="280">
        <v>1</v>
      </c>
      <c r="G78" s="280">
        <v>1</v>
      </c>
      <c r="H78" s="280">
        <v>1</v>
      </c>
      <c r="I78" s="280">
        <v>1</v>
      </c>
      <c r="J78" s="281" t="s">
        <v>148</v>
      </c>
      <c r="K78" s="467">
        <v>7</v>
      </c>
      <c r="L78" s="532"/>
    </row>
    <row r="79" spans="1:12" s="264" customFormat="1" ht="12" thickBot="1">
      <c r="A79" s="520"/>
      <c r="B79" s="279" t="s">
        <v>34</v>
      </c>
      <c r="C79" s="280">
        <v>5</v>
      </c>
      <c r="D79" s="280">
        <v>6</v>
      </c>
      <c r="E79" s="280">
        <v>6</v>
      </c>
      <c r="F79" s="280">
        <v>5</v>
      </c>
      <c r="G79" s="280">
        <v>5</v>
      </c>
      <c r="H79" s="280">
        <v>4</v>
      </c>
      <c r="I79" s="280">
        <v>4</v>
      </c>
      <c r="J79" s="281" t="s">
        <v>34</v>
      </c>
      <c r="K79" s="467">
        <v>35</v>
      </c>
      <c r="L79" s="469"/>
    </row>
    <row r="80" spans="1:12" s="264" customFormat="1" ht="12" thickBot="1">
      <c r="A80" s="278"/>
      <c r="B80" s="283" t="s">
        <v>135</v>
      </c>
      <c r="C80" s="280">
        <v>2</v>
      </c>
      <c r="D80" s="280">
        <v>2</v>
      </c>
      <c r="E80" s="280">
        <v>2</v>
      </c>
      <c r="F80" s="280">
        <v>2</v>
      </c>
      <c r="G80" s="280">
        <v>3</v>
      </c>
      <c r="H80" s="280">
        <v>3</v>
      </c>
      <c r="I80" s="280">
        <v>3</v>
      </c>
      <c r="J80" s="281" t="s">
        <v>135</v>
      </c>
      <c r="K80" s="467">
        <v>17</v>
      </c>
      <c r="L80" s="532"/>
    </row>
    <row r="81" spans="1:12" s="264" customFormat="1" ht="12" thickBot="1">
      <c r="A81" s="520"/>
      <c r="B81" s="283" t="s">
        <v>35</v>
      </c>
      <c r="C81" s="280">
        <v>4</v>
      </c>
      <c r="D81" s="280">
        <v>4</v>
      </c>
      <c r="E81" s="280">
        <v>5</v>
      </c>
      <c r="F81" s="280">
        <v>5</v>
      </c>
      <c r="G81" s="280">
        <v>5</v>
      </c>
      <c r="H81" s="280">
        <v>4</v>
      </c>
      <c r="I81" s="280">
        <v>4</v>
      </c>
      <c r="J81" s="281" t="s">
        <v>35</v>
      </c>
      <c r="K81" s="467">
        <v>31</v>
      </c>
      <c r="L81" s="469"/>
    </row>
    <row r="82" spans="1:12" s="264" customFormat="1" ht="12" thickBot="1">
      <c r="A82" s="544"/>
      <c r="B82" s="286" t="s">
        <v>36</v>
      </c>
      <c r="C82" s="287">
        <v>0</v>
      </c>
      <c r="D82" s="287">
        <v>0</v>
      </c>
      <c r="E82" s="287">
        <v>0</v>
      </c>
      <c r="F82" s="287">
        <v>0</v>
      </c>
      <c r="G82" s="287">
        <v>0</v>
      </c>
      <c r="H82" s="287">
        <v>0</v>
      </c>
      <c r="I82" s="287">
        <v>0</v>
      </c>
      <c r="J82" s="288" t="s">
        <v>36</v>
      </c>
      <c r="K82" s="467">
        <v>0</v>
      </c>
      <c r="L82" s="469"/>
    </row>
    <row r="83" spans="1:12" s="264" customFormat="1" ht="12" thickBot="1" thickTop="1">
      <c r="A83" s="278" t="s">
        <v>166</v>
      </c>
      <c r="B83" s="279" t="s">
        <v>146</v>
      </c>
      <c r="C83" s="280">
        <v>2</v>
      </c>
      <c r="D83" s="280">
        <v>2</v>
      </c>
      <c r="E83" s="280">
        <v>2</v>
      </c>
      <c r="F83" s="280">
        <v>2</v>
      </c>
      <c r="G83" s="280">
        <v>4</v>
      </c>
      <c r="H83" s="280">
        <v>4</v>
      </c>
      <c r="I83" s="280">
        <v>3</v>
      </c>
      <c r="J83" s="281" t="s">
        <v>146</v>
      </c>
      <c r="K83" s="467">
        <v>19</v>
      </c>
      <c r="L83" s="532"/>
    </row>
    <row r="84" spans="1:12" s="264" customFormat="1" ht="12" thickBot="1">
      <c r="A84" s="520" t="s">
        <v>169</v>
      </c>
      <c r="B84" s="279" t="s">
        <v>147</v>
      </c>
      <c r="C84" s="280">
        <v>1</v>
      </c>
      <c r="D84" s="280">
        <v>1</v>
      </c>
      <c r="E84" s="280">
        <v>1</v>
      </c>
      <c r="F84" s="280">
        <v>1</v>
      </c>
      <c r="G84" s="280">
        <v>3</v>
      </c>
      <c r="H84" s="280">
        <v>3</v>
      </c>
      <c r="I84" s="280">
        <v>2</v>
      </c>
      <c r="J84" s="281" t="s">
        <v>147</v>
      </c>
      <c r="K84" s="467">
        <v>12</v>
      </c>
      <c r="L84" s="532"/>
    </row>
    <row r="85" spans="1:12" s="264" customFormat="1" ht="12" thickBot="1">
      <c r="A85" s="520"/>
      <c r="B85" s="279" t="s">
        <v>148</v>
      </c>
      <c r="C85" s="280">
        <v>2</v>
      </c>
      <c r="D85" s="280">
        <v>2</v>
      </c>
      <c r="E85" s="280">
        <v>1</v>
      </c>
      <c r="F85" s="280">
        <v>1</v>
      </c>
      <c r="G85" s="280">
        <v>1</v>
      </c>
      <c r="H85" s="280">
        <v>2</v>
      </c>
      <c r="I85" s="280">
        <v>1</v>
      </c>
      <c r="J85" s="281" t="s">
        <v>148</v>
      </c>
      <c r="K85" s="467">
        <v>10</v>
      </c>
      <c r="L85" s="532"/>
    </row>
    <row r="86" spans="1:12" s="264" customFormat="1" ht="12" thickBot="1">
      <c r="A86" s="520"/>
      <c r="B86" s="279" t="s">
        <v>34</v>
      </c>
      <c r="C86" s="280">
        <v>3</v>
      </c>
      <c r="D86" s="280">
        <v>3</v>
      </c>
      <c r="E86" s="280">
        <v>3</v>
      </c>
      <c r="F86" s="280">
        <v>3</v>
      </c>
      <c r="G86" s="280">
        <v>3</v>
      </c>
      <c r="H86" s="280">
        <v>3</v>
      </c>
      <c r="I86" s="280">
        <v>3</v>
      </c>
      <c r="J86" s="281" t="s">
        <v>34</v>
      </c>
      <c r="K86" s="467">
        <v>21</v>
      </c>
      <c r="L86" s="469"/>
    </row>
    <row r="87" spans="1:12" s="264" customFormat="1" ht="12" thickBot="1">
      <c r="A87" s="278"/>
      <c r="B87" s="283" t="s">
        <v>135</v>
      </c>
      <c r="C87" s="280">
        <v>3</v>
      </c>
      <c r="D87" s="280">
        <v>3</v>
      </c>
      <c r="E87" s="280">
        <v>3</v>
      </c>
      <c r="F87" s="280">
        <v>3</v>
      </c>
      <c r="G87" s="280">
        <v>5</v>
      </c>
      <c r="H87" s="280">
        <v>5</v>
      </c>
      <c r="I87" s="280">
        <v>3</v>
      </c>
      <c r="J87" s="281" t="s">
        <v>135</v>
      </c>
      <c r="K87" s="467">
        <v>25</v>
      </c>
      <c r="L87" s="532"/>
    </row>
    <row r="88" spans="1:12" s="264" customFormat="1" ht="12" thickBot="1">
      <c r="A88" s="284"/>
      <c r="B88" s="283" t="s">
        <v>35</v>
      </c>
      <c r="C88" s="280">
        <v>2</v>
      </c>
      <c r="D88" s="280">
        <v>2</v>
      </c>
      <c r="E88" s="280">
        <v>2</v>
      </c>
      <c r="F88" s="280">
        <v>2</v>
      </c>
      <c r="G88" s="280">
        <v>2</v>
      </c>
      <c r="H88" s="280">
        <v>2</v>
      </c>
      <c r="I88" s="280">
        <v>2</v>
      </c>
      <c r="J88" s="281" t="s">
        <v>35</v>
      </c>
      <c r="K88" s="467">
        <v>14</v>
      </c>
      <c r="L88" s="469"/>
    </row>
    <row r="89" spans="1:12" s="264" customFormat="1" ht="12" thickBot="1">
      <c r="A89" s="290"/>
      <c r="B89" s="291" t="s">
        <v>36</v>
      </c>
      <c r="C89" s="280">
        <v>0</v>
      </c>
      <c r="D89" s="280">
        <v>0</v>
      </c>
      <c r="E89" s="280">
        <v>0</v>
      </c>
      <c r="F89" s="280">
        <v>0</v>
      </c>
      <c r="G89" s="280">
        <v>0</v>
      </c>
      <c r="H89" s="280">
        <v>0</v>
      </c>
      <c r="I89" s="280">
        <v>0</v>
      </c>
      <c r="J89" s="281" t="s">
        <v>36</v>
      </c>
      <c r="K89" s="467">
        <v>0</v>
      </c>
      <c r="L89" s="469"/>
    </row>
    <row r="90" spans="1:12" s="264" customFormat="1" ht="12" thickBot="1">
      <c r="A90" s="278" t="s">
        <v>167</v>
      </c>
      <c r="B90" s="279" t="s">
        <v>146</v>
      </c>
      <c r="C90" s="280">
        <v>2</v>
      </c>
      <c r="D90" s="280">
        <v>2</v>
      </c>
      <c r="E90" s="280">
        <v>2</v>
      </c>
      <c r="F90" s="280">
        <v>2</v>
      </c>
      <c r="G90" s="280">
        <v>4</v>
      </c>
      <c r="H90" s="280">
        <v>4</v>
      </c>
      <c r="I90" s="280">
        <v>3</v>
      </c>
      <c r="J90" s="281" t="s">
        <v>146</v>
      </c>
      <c r="K90" s="467">
        <v>19</v>
      </c>
      <c r="L90" s="532"/>
    </row>
    <row r="91" spans="1:18" s="264" customFormat="1" ht="12" thickBot="1">
      <c r="A91" s="520" t="s">
        <v>170</v>
      </c>
      <c r="B91" s="279" t="s">
        <v>147</v>
      </c>
      <c r="C91" s="280">
        <v>1</v>
      </c>
      <c r="D91" s="280">
        <v>1</v>
      </c>
      <c r="E91" s="280">
        <v>1</v>
      </c>
      <c r="F91" s="280">
        <v>1</v>
      </c>
      <c r="G91" s="280">
        <v>3</v>
      </c>
      <c r="H91" s="280">
        <v>3</v>
      </c>
      <c r="I91" s="280">
        <v>2</v>
      </c>
      <c r="J91" s="281" t="s">
        <v>147</v>
      </c>
      <c r="K91" s="467">
        <v>12</v>
      </c>
      <c r="L91" s="532"/>
      <c r="R91" s="269"/>
    </row>
    <row r="92" spans="1:12" s="264" customFormat="1" ht="12" thickBot="1">
      <c r="A92" s="520"/>
      <c r="B92" s="279" t="s">
        <v>148</v>
      </c>
      <c r="C92" s="280">
        <v>2</v>
      </c>
      <c r="D92" s="280">
        <v>2</v>
      </c>
      <c r="E92" s="280">
        <v>1</v>
      </c>
      <c r="F92" s="280">
        <v>1</v>
      </c>
      <c r="G92" s="280">
        <v>1</v>
      </c>
      <c r="H92" s="280">
        <v>2</v>
      </c>
      <c r="I92" s="280">
        <v>1</v>
      </c>
      <c r="J92" s="281" t="s">
        <v>148</v>
      </c>
      <c r="K92" s="467">
        <v>10</v>
      </c>
      <c r="L92" s="532"/>
    </row>
    <row r="93" spans="1:12" s="264" customFormat="1" ht="12" thickBot="1">
      <c r="A93" s="520"/>
      <c r="B93" s="279" t="s">
        <v>34</v>
      </c>
      <c r="C93" s="280">
        <v>3</v>
      </c>
      <c r="D93" s="280">
        <v>3</v>
      </c>
      <c r="E93" s="280">
        <v>3</v>
      </c>
      <c r="F93" s="280">
        <v>3</v>
      </c>
      <c r="G93" s="280">
        <v>3</v>
      </c>
      <c r="H93" s="280">
        <v>3</v>
      </c>
      <c r="I93" s="280">
        <v>3</v>
      </c>
      <c r="J93" s="281" t="s">
        <v>34</v>
      </c>
      <c r="K93" s="467">
        <v>21</v>
      </c>
      <c r="L93" s="469"/>
    </row>
    <row r="94" spans="1:12" s="264" customFormat="1" ht="13.5" customHeight="1" thickBot="1">
      <c r="A94" s="520"/>
      <c r="B94" s="283" t="s">
        <v>135</v>
      </c>
      <c r="C94" s="280">
        <v>3</v>
      </c>
      <c r="D94" s="280">
        <v>3</v>
      </c>
      <c r="E94" s="280">
        <v>3</v>
      </c>
      <c r="F94" s="280">
        <v>3</v>
      </c>
      <c r="G94" s="280">
        <v>5</v>
      </c>
      <c r="H94" s="280">
        <v>5</v>
      </c>
      <c r="I94" s="280">
        <v>3</v>
      </c>
      <c r="J94" s="281" t="s">
        <v>135</v>
      </c>
      <c r="K94" s="467">
        <v>25</v>
      </c>
      <c r="L94" s="532"/>
    </row>
    <row r="95" spans="1:12" s="264" customFormat="1" ht="13.5" customHeight="1" thickBot="1">
      <c r="A95" s="520"/>
      <c r="B95" s="283" t="s">
        <v>35</v>
      </c>
      <c r="C95" s="280">
        <v>2</v>
      </c>
      <c r="D95" s="280">
        <v>2</v>
      </c>
      <c r="E95" s="280">
        <v>2</v>
      </c>
      <c r="F95" s="280">
        <v>2</v>
      </c>
      <c r="G95" s="280">
        <v>2</v>
      </c>
      <c r="H95" s="280">
        <v>2</v>
      </c>
      <c r="I95" s="280">
        <v>2</v>
      </c>
      <c r="J95" s="281" t="s">
        <v>35</v>
      </c>
      <c r="K95" s="467">
        <v>14</v>
      </c>
      <c r="L95" s="469"/>
    </row>
    <row r="96" spans="1:12" s="264" customFormat="1" ht="13.5" customHeight="1" thickBot="1">
      <c r="A96" s="545"/>
      <c r="B96" s="291" t="s">
        <v>36</v>
      </c>
      <c r="C96" s="280">
        <v>0</v>
      </c>
      <c r="D96" s="280">
        <v>0</v>
      </c>
      <c r="E96" s="280">
        <v>0</v>
      </c>
      <c r="F96" s="280">
        <v>0</v>
      </c>
      <c r="G96" s="280">
        <v>0</v>
      </c>
      <c r="H96" s="280">
        <v>0</v>
      </c>
      <c r="I96" s="280">
        <v>0</v>
      </c>
      <c r="J96" s="281" t="s">
        <v>36</v>
      </c>
      <c r="K96" s="467">
        <v>0</v>
      </c>
      <c r="L96" s="469"/>
    </row>
    <row r="97" spans="1:12" s="264" customFormat="1" ht="12" thickBot="1">
      <c r="A97" s="278" t="s">
        <v>168</v>
      </c>
      <c r="B97" s="279" t="s">
        <v>146</v>
      </c>
      <c r="C97" s="280">
        <v>2</v>
      </c>
      <c r="D97" s="280">
        <v>2</v>
      </c>
      <c r="E97" s="280">
        <v>2</v>
      </c>
      <c r="F97" s="280">
        <v>2</v>
      </c>
      <c r="G97" s="280">
        <v>4</v>
      </c>
      <c r="H97" s="280">
        <v>4</v>
      </c>
      <c r="I97" s="280">
        <v>3</v>
      </c>
      <c r="J97" s="281" t="s">
        <v>146</v>
      </c>
      <c r="K97" s="467">
        <v>19</v>
      </c>
      <c r="L97" s="532"/>
    </row>
    <row r="98" spans="1:12" s="264" customFormat="1" ht="12" thickBot="1">
      <c r="A98" s="520" t="s">
        <v>171</v>
      </c>
      <c r="B98" s="279" t="s">
        <v>147</v>
      </c>
      <c r="C98" s="280">
        <v>1</v>
      </c>
      <c r="D98" s="280">
        <v>1</v>
      </c>
      <c r="E98" s="280">
        <v>1</v>
      </c>
      <c r="F98" s="280">
        <v>1</v>
      </c>
      <c r="G98" s="280">
        <v>3</v>
      </c>
      <c r="H98" s="280">
        <v>3</v>
      </c>
      <c r="I98" s="280">
        <v>2</v>
      </c>
      <c r="J98" s="281" t="s">
        <v>147</v>
      </c>
      <c r="K98" s="467">
        <v>12</v>
      </c>
      <c r="L98" s="532"/>
    </row>
    <row r="99" spans="1:12" s="264" customFormat="1" ht="12" thickBot="1">
      <c r="A99" s="520"/>
      <c r="B99" s="279" t="s">
        <v>148</v>
      </c>
      <c r="C99" s="280">
        <v>2</v>
      </c>
      <c r="D99" s="280">
        <v>2</v>
      </c>
      <c r="E99" s="280">
        <v>1</v>
      </c>
      <c r="F99" s="280">
        <v>1</v>
      </c>
      <c r="G99" s="280">
        <v>1</v>
      </c>
      <c r="H99" s="280">
        <v>2</v>
      </c>
      <c r="I99" s="280">
        <v>1</v>
      </c>
      <c r="J99" s="281" t="s">
        <v>148</v>
      </c>
      <c r="K99" s="467">
        <v>10</v>
      </c>
      <c r="L99" s="532"/>
    </row>
    <row r="100" spans="1:12" s="264" customFormat="1" ht="12" thickBot="1">
      <c r="A100" s="520"/>
      <c r="B100" s="279" t="s">
        <v>34</v>
      </c>
      <c r="C100" s="280">
        <v>3</v>
      </c>
      <c r="D100" s="280">
        <v>3</v>
      </c>
      <c r="E100" s="280">
        <v>3</v>
      </c>
      <c r="F100" s="280">
        <v>3</v>
      </c>
      <c r="G100" s="280">
        <v>3</v>
      </c>
      <c r="H100" s="280">
        <v>3</v>
      </c>
      <c r="I100" s="280">
        <v>3</v>
      </c>
      <c r="J100" s="281" t="s">
        <v>34</v>
      </c>
      <c r="K100" s="467">
        <v>21</v>
      </c>
      <c r="L100" s="469"/>
    </row>
    <row r="101" spans="1:12" s="264" customFormat="1" ht="12" thickBot="1">
      <c r="A101" s="278"/>
      <c r="B101" s="283" t="s">
        <v>135</v>
      </c>
      <c r="C101" s="280">
        <v>3</v>
      </c>
      <c r="D101" s="280">
        <v>3</v>
      </c>
      <c r="E101" s="280">
        <v>3</v>
      </c>
      <c r="F101" s="280">
        <v>3</v>
      </c>
      <c r="G101" s="280">
        <v>5</v>
      </c>
      <c r="H101" s="280">
        <v>5</v>
      </c>
      <c r="I101" s="280">
        <v>3</v>
      </c>
      <c r="J101" s="281" t="s">
        <v>135</v>
      </c>
      <c r="K101" s="467">
        <v>25</v>
      </c>
      <c r="L101" s="532"/>
    </row>
    <row r="102" spans="1:14" s="264" customFormat="1" ht="12" thickBot="1">
      <c r="A102" s="284"/>
      <c r="B102" s="283" t="s">
        <v>35</v>
      </c>
      <c r="C102" s="280">
        <v>2</v>
      </c>
      <c r="D102" s="280">
        <v>2</v>
      </c>
      <c r="E102" s="280">
        <v>2</v>
      </c>
      <c r="F102" s="280">
        <v>2</v>
      </c>
      <c r="G102" s="280">
        <v>2</v>
      </c>
      <c r="H102" s="280">
        <v>2</v>
      </c>
      <c r="I102" s="280">
        <v>2</v>
      </c>
      <c r="J102" s="281" t="s">
        <v>35</v>
      </c>
      <c r="K102" s="467">
        <v>14</v>
      </c>
      <c r="L102" s="469"/>
      <c r="M102" s="292"/>
      <c r="N102" s="292"/>
    </row>
    <row r="103" spans="1:14" s="264" customFormat="1" ht="12" thickBot="1">
      <c r="A103" s="290"/>
      <c r="B103" s="291" t="s">
        <v>36</v>
      </c>
      <c r="C103" s="280">
        <v>0</v>
      </c>
      <c r="D103" s="280">
        <v>0</v>
      </c>
      <c r="E103" s="280">
        <v>0</v>
      </c>
      <c r="F103" s="280">
        <v>0</v>
      </c>
      <c r="G103" s="280">
        <v>0</v>
      </c>
      <c r="H103" s="280">
        <v>0</v>
      </c>
      <c r="I103" s="280">
        <v>0</v>
      </c>
      <c r="J103" s="281" t="s">
        <v>36</v>
      </c>
      <c r="K103" s="467">
        <v>0</v>
      </c>
      <c r="L103" s="469"/>
      <c r="M103" s="293"/>
      <c r="N103" s="292"/>
    </row>
    <row r="104" spans="1:14" s="264" customFormat="1" ht="36" customHeight="1" thickBot="1">
      <c r="A104" s="517"/>
      <c r="B104" s="517"/>
      <c r="C104" s="517"/>
      <c r="D104" s="517"/>
      <c r="E104" s="517"/>
      <c r="F104" s="517"/>
      <c r="G104" s="517"/>
      <c r="H104" s="517"/>
      <c r="I104" s="517"/>
      <c r="J104" s="517"/>
      <c r="K104" s="517"/>
      <c r="L104" s="517"/>
      <c r="M104" s="294"/>
      <c r="N104" s="292"/>
    </row>
    <row r="105" spans="1:14" s="264" customFormat="1" ht="34.5" customHeight="1" thickBot="1">
      <c r="A105" s="578" t="s">
        <v>9</v>
      </c>
      <c r="B105" s="579"/>
      <c r="C105" s="579"/>
      <c r="D105" s="579"/>
      <c r="E105" s="579"/>
      <c r="F105" s="579"/>
      <c r="G105" s="579"/>
      <c r="H105" s="579"/>
      <c r="I105" s="579"/>
      <c r="J105" s="579"/>
      <c r="K105" s="579"/>
      <c r="L105" s="580"/>
      <c r="M105" s="294"/>
      <c r="N105" s="292"/>
    </row>
    <row r="106" spans="1:14" s="264" customFormat="1" ht="11.25">
      <c r="A106" s="534" t="s">
        <v>213</v>
      </c>
      <c r="B106" s="536" t="s">
        <v>113</v>
      </c>
      <c r="C106" s="537"/>
      <c r="D106" s="537"/>
      <c r="E106" s="537"/>
      <c r="F106" s="537"/>
      <c r="G106" s="537"/>
      <c r="H106" s="537"/>
      <c r="I106" s="537"/>
      <c r="J106" s="537"/>
      <c r="K106" s="537"/>
      <c r="L106" s="538"/>
      <c r="M106" s="293"/>
      <c r="N106" s="292"/>
    </row>
    <row r="107" spans="1:14" s="264" customFormat="1" ht="27.75" customHeight="1" thickBot="1">
      <c r="A107" s="535"/>
      <c r="B107" s="491"/>
      <c r="C107" s="492"/>
      <c r="D107" s="492"/>
      <c r="E107" s="492"/>
      <c r="F107" s="492"/>
      <c r="G107" s="492"/>
      <c r="H107" s="492"/>
      <c r="I107" s="492"/>
      <c r="J107" s="492"/>
      <c r="K107" s="492"/>
      <c r="L107" s="493"/>
      <c r="M107" s="294"/>
      <c r="N107" s="292"/>
    </row>
    <row r="108" spans="1:14" s="264" customFormat="1" ht="31.5" customHeight="1">
      <c r="A108" s="537"/>
      <c r="B108" s="537"/>
      <c r="C108" s="537"/>
      <c r="D108" s="537"/>
      <c r="E108" s="537"/>
      <c r="F108" s="537"/>
      <c r="G108" s="537"/>
      <c r="H108" s="537"/>
      <c r="I108" s="537"/>
      <c r="J108" s="537"/>
      <c r="K108" s="537"/>
      <c r="L108" s="537"/>
      <c r="M108" s="294"/>
      <c r="N108" s="292"/>
    </row>
    <row r="109" spans="1:14" s="264" customFormat="1" ht="12" thickBot="1">
      <c r="A109" s="531" t="s">
        <v>114</v>
      </c>
      <c r="B109" s="531"/>
      <c r="C109" s="531"/>
      <c r="D109" s="531"/>
      <c r="E109" s="531"/>
      <c r="F109" s="531"/>
      <c r="G109" s="531"/>
      <c r="H109" s="531"/>
      <c r="I109" s="531"/>
      <c r="J109" s="531"/>
      <c r="K109" s="531"/>
      <c r="L109" s="531"/>
      <c r="M109" s="294"/>
      <c r="N109" s="292"/>
    </row>
    <row r="110" spans="1:14" s="264" customFormat="1" ht="29.25" customHeight="1" thickBot="1">
      <c r="A110" s="539" t="s">
        <v>33</v>
      </c>
      <c r="B110" s="540"/>
      <c r="C110" s="540"/>
      <c r="D110" s="540"/>
      <c r="E110" s="540"/>
      <c r="F110" s="540"/>
      <c r="G110" s="540"/>
      <c r="H110" s="540"/>
      <c r="I110" s="540"/>
      <c r="J110" s="540"/>
      <c r="K110" s="540"/>
      <c r="L110" s="541"/>
      <c r="M110" s="292"/>
      <c r="N110" s="292"/>
    </row>
    <row r="111" spans="1:14" s="264" customFormat="1" ht="11.25">
      <c r="A111" s="581" t="s">
        <v>115</v>
      </c>
      <c r="B111" s="582"/>
      <c r="C111" s="582"/>
      <c r="D111" s="582"/>
      <c r="E111" s="582"/>
      <c r="F111" s="582"/>
      <c r="G111" s="582"/>
      <c r="H111" s="582"/>
      <c r="I111" s="582"/>
      <c r="J111" s="582"/>
      <c r="K111" s="582"/>
      <c r="L111" s="583"/>
      <c r="M111" s="292"/>
      <c r="N111" s="292"/>
    </row>
    <row r="112" spans="1:14" s="264" customFormat="1" ht="11.25">
      <c r="A112" s="506"/>
      <c r="B112" s="504"/>
      <c r="C112" s="504"/>
      <c r="D112" s="504"/>
      <c r="E112" s="504"/>
      <c r="F112" s="504"/>
      <c r="G112" s="504"/>
      <c r="H112" s="504"/>
      <c r="I112" s="504"/>
      <c r="J112" s="504"/>
      <c r="K112" s="504"/>
      <c r="L112" s="505"/>
      <c r="M112" s="292"/>
      <c r="N112" s="292"/>
    </row>
    <row r="113" spans="1:14" s="264" customFormat="1" ht="11.25">
      <c r="A113" s="506"/>
      <c r="B113" s="504"/>
      <c r="C113" s="504"/>
      <c r="D113" s="504"/>
      <c r="E113" s="504"/>
      <c r="F113" s="504"/>
      <c r="G113" s="504"/>
      <c r="H113" s="504"/>
      <c r="I113" s="504"/>
      <c r="J113" s="504"/>
      <c r="K113" s="504"/>
      <c r="L113" s="505"/>
      <c r="M113" s="292"/>
      <c r="N113" s="292"/>
    </row>
    <row r="114" spans="1:14" s="264" customFormat="1" ht="11.25">
      <c r="A114" s="506"/>
      <c r="B114" s="504"/>
      <c r="C114" s="504"/>
      <c r="D114" s="504"/>
      <c r="E114" s="504"/>
      <c r="F114" s="504"/>
      <c r="G114" s="504"/>
      <c r="H114" s="504"/>
      <c r="I114" s="504"/>
      <c r="J114" s="504"/>
      <c r="K114" s="504"/>
      <c r="L114" s="505"/>
      <c r="M114" s="292"/>
      <c r="N114" s="292"/>
    </row>
    <row r="115" spans="1:14" s="264" customFormat="1" ht="12" thickBot="1">
      <c r="A115" s="508"/>
      <c r="B115" s="509"/>
      <c r="C115" s="509"/>
      <c r="D115" s="509"/>
      <c r="E115" s="509"/>
      <c r="F115" s="509"/>
      <c r="G115" s="509"/>
      <c r="H115" s="509"/>
      <c r="I115" s="509"/>
      <c r="J115" s="509"/>
      <c r="K115" s="509"/>
      <c r="L115" s="510"/>
      <c r="M115" s="292"/>
      <c r="N115" s="292"/>
    </row>
    <row r="116" spans="1:14" s="264" customFormat="1" ht="18.75" customHeight="1" thickBot="1">
      <c r="A116" s="549"/>
      <c r="B116" s="549"/>
      <c r="C116" s="549"/>
      <c r="D116" s="549"/>
      <c r="E116" s="549"/>
      <c r="F116" s="549"/>
      <c r="G116" s="549"/>
      <c r="H116" s="549"/>
      <c r="I116" s="549"/>
      <c r="J116" s="549"/>
      <c r="K116" s="549"/>
      <c r="L116" s="549"/>
      <c r="M116" s="292"/>
      <c r="N116" s="292"/>
    </row>
    <row r="117" spans="1:14" s="264" customFormat="1" ht="12" thickBot="1">
      <c r="A117" s="578" t="s">
        <v>10</v>
      </c>
      <c r="B117" s="579"/>
      <c r="C117" s="579"/>
      <c r="D117" s="579"/>
      <c r="E117" s="579"/>
      <c r="F117" s="579"/>
      <c r="G117" s="579"/>
      <c r="H117" s="579"/>
      <c r="I117" s="579"/>
      <c r="J117" s="579"/>
      <c r="K117" s="579"/>
      <c r="L117" s="580"/>
      <c r="M117" s="292"/>
      <c r="N117" s="292"/>
    </row>
    <row r="118" spans="1:14" s="264" customFormat="1" ht="36.75" customHeight="1" thickBot="1">
      <c r="A118" s="418" t="s">
        <v>211</v>
      </c>
      <c r="B118" s="542" t="s">
        <v>116</v>
      </c>
      <c r="C118" s="519"/>
      <c r="D118" s="519"/>
      <c r="E118" s="519"/>
      <c r="F118" s="519"/>
      <c r="G118" s="519"/>
      <c r="H118" s="519"/>
      <c r="I118" s="519"/>
      <c r="J118" s="519"/>
      <c r="K118" s="519"/>
      <c r="L118" s="543"/>
      <c r="M118" s="292"/>
      <c r="N118" s="292"/>
    </row>
    <row r="119" spans="1:14" s="264" customFormat="1" ht="39" customHeight="1" thickBot="1">
      <c r="A119" s="418" t="s">
        <v>212</v>
      </c>
      <c r="B119" s="542" t="s">
        <v>117</v>
      </c>
      <c r="C119" s="519"/>
      <c r="D119" s="519"/>
      <c r="E119" s="519"/>
      <c r="F119" s="519"/>
      <c r="G119" s="519"/>
      <c r="H119" s="519"/>
      <c r="I119" s="519"/>
      <c r="J119" s="519"/>
      <c r="K119" s="519"/>
      <c r="L119" s="543"/>
      <c r="M119" s="292"/>
      <c r="N119" s="292"/>
    </row>
    <row r="120" spans="1:14" s="264" customFormat="1" ht="36.75" customHeight="1">
      <c r="A120" s="533"/>
      <c r="B120" s="533"/>
      <c r="C120" s="533"/>
      <c r="D120" s="533"/>
      <c r="E120" s="533"/>
      <c r="F120" s="533"/>
      <c r="G120" s="533"/>
      <c r="H120" s="533"/>
      <c r="I120" s="533"/>
      <c r="J120" s="533"/>
      <c r="K120" s="533"/>
      <c r="L120" s="533"/>
      <c r="M120" s="292"/>
      <c r="N120" s="292"/>
    </row>
    <row r="121" spans="1:14" s="264" customFormat="1" ht="39.75" customHeight="1" thickBot="1">
      <c r="A121" s="550" t="s">
        <v>118</v>
      </c>
      <c r="B121" s="550"/>
      <c r="C121" s="550"/>
      <c r="D121" s="550"/>
      <c r="E121" s="550"/>
      <c r="F121" s="550"/>
      <c r="G121" s="550"/>
      <c r="H121" s="550"/>
      <c r="I121" s="550"/>
      <c r="J121" s="550"/>
      <c r="K121" s="550"/>
      <c r="L121" s="550"/>
      <c r="M121" s="292"/>
      <c r="N121" s="292"/>
    </row>
    <row r="122" spans="1:14" s="264" customFormat="1" ht="12" thickBot="1">
      <c r="A122" s="467" t="s">
        <v>172</v>
      </c>
      <c r="B122" s="468"/>
      <c r="C122" s="468"/>
      <c r="D122" s="468"/>
      <c r="E122" s="469"/>
      <c r="G122" s="473" t="s">
        <v>17</v>
      </c>
      <c r="H122" s="474"/>
      <c r="I122" s="474"/>
      <c r="J122" s="474"/>
      <c r="K122" s="474"/>
      <c r="L122" s="475"/>
      <c r="M122" s="292"/>
      <c r="N122" s="292"/>
    </row>
    <row r="123" spans="1:14" s="264" customFormat="1" ht="12" thickBot="1">
      <c r="A123" s="296" t="s">
        <v>86</v>
      </c>
      <c r="B123" s="297" t="s">
        <v>43</v>
      </c>
      <c r="C123" s="297" t="s">
        <v>41</v>
      </c>
      <c r="D123" s="298" t="s">
        <v>42</v>
      </c>
      <c r="E123" s="299" t="s">
        <v>45</v>
      </c>
      <c r="F123" s="261" t="s">
        <v>58</v>
      </c>
      <c r="G123" s="553" t="s">
        <v>86</v>
      </c>
      <c r="H123" s="554"/>
      <c r="I123" s="297" t="s">
        <v>43</v>
      </c>
      <c r="J123" s="297" t="s">
        <v>41</v>
      </c>
      <c r="K123" s="298" t="s">
        <v>42</v>
      </c>
      <c r="L123" s="299" t="s">
        <v>45</v>
      </c>
      <c r="M123" s="292"/>
      <c r="N123" s="292"/>
    </row>
    <row r="124" spans="1:14" s="264" customFormat="1" ht="31.5" customHeight="1" thickBot="1" thickTop="1">
      <c r="A124" s="300" t="s">
        <v>173</v>
      </c>
      <c r="B124" s="301">
        <v>46</v>
      </c>
      <c r="C124" s="302">
        <f>B124*3.67*1.225</f>
        <v>206.80450000000002</v>
      </c>
      <c r="D124" s="303">
        <f>C124/37.5</f>
        <v>5.514786666666667</v>
      </c>
      <c r="E124" s="304">
        <v>5.51</v>
      </c>
      <c r="F124" s="413" t="s">
        <v>202</v>
      </c>
      <c r="G124" s="576" t="s">
        <v>173</v>
      </c>
      <c r="H124" s="577"/>
      <c r="I124" s="302">
        <v>10</v>
      </c>
      <c r="J124" s="302">
        <f>I124*3.67*1.225</f>
        <v>44.95750000000001</v>
      </c>
      <c r="K124" s="303">
        <f>J124/37.5</f>
        <v>1.198866666666667</v>
      </c>
      <c r="L124" s="304">
        <v>1.2</v>
      </c>
      <c r="M124" s="292"/>
      <c r="N124" s="292"/>
    </row>
    <row r="125" spans="1:14" s="264" customFormat="1" ht="31.5" customHeight="1" thickBot="1" thickTop="1">
      <c r="A125" s="300" t="s">
        <v>174</v>
      </c>
      <c r="B125" s="305">
        <v>22</v>
      </c>
      <c r="C125" s="302">
        <f aca="true" t="shared" si="0" ref="C125:C135">B125*3.67*1.225</f>
        <v>98.9065</v>
      </c>
      <c r="D125" s="303">
        <f aca="true" t="shared" si="1" ref="D125:D135">C125/37.5</f>
        <v>2.6375066666666664</v>
      </c>
      <c r="E125" s="306">
        <v>2.64</v>
      </c>
      <c r="F125" s="416" t="s">
        <v>204</v>
      </c>
      <c r="G125" s="576" t="s">
        <v>174</v>
      </c>
      <c r="H125" s="577"/>
      <c r="I125" s="307">
        <v>12</v>
      </c>
      <c r="J125" s="302">
        <f>I125*3.67*1.225</f>
        <v>53.949000000000005</v>
      </c>
      <c r="K125" s="303">
        <f>J125/37.5</f>
        <v>1.4386400000000001</v>
      </c>
      <c r="L125" s="304">
        <f>K125</f>
        <v>1.4386400000000001</v>
      </c>
      <c r="M125" s="293"/>
      <c r="N125" s="292"/>
    </row>
    <row r="126" spans="1:14" s="264" customFormat="1" ht="31.5" customHeight="1" thickBot="1" thickTop="1">
      <c r="A126" s="300" t="s">
        <v>175</v>
      </c>
      <c r="B126" s="308">
        <v>27</v>
      </c>
      <c r="C126" s="302">
        <f t="shared" si="0"/>
        <v>121.38525000000001</v>
      </c>
      <c r="D126" s="303">
        <f t="shared" si="1"/>
        <v>3.23694</v>
      </c>
      <c r="E126" s="309">
        <v>3.24</v>
      </c>
      <c r="F126" s="262" t="s">
        <v>203</v>
      </c>
      <c r="G126" s="576" t="s">
        <v>175</v>
      </c>
      <c r="H126" s="577"/>
      <c r="I126" s="310">
        <v>11</v>
      </c>
      <c r="J126" s="302">
        <f>I126*3.67*1.225</f>
        <v>49.45325</v>
      </c>
      <c r="K126" s="303">
        <f>J126/37.5</f>
        <v>1.3187533333333332</v>
      </c>
      <c r="L126" s="304">
        <f>K126</f>
        <v>1.3187533333333332</v>
      </c>
      <c r="M126" s="311"/>
      <c r="N126" s="292"/>
    </row>
    <row r="127" spans="1:14" s="264" customFormat="1" ht="15.75" customHeight="1" thickTop="1">
      <c r="A127" s="462" t="s">
        <v>176</v>
      </c>
      <c r="B127" s="312"/>
      <c r="C127" s="313"/>
      <c r="D127" s="313"/>
      <c r="E127" s="314">
        <v>3</v>
      </c>
      <c r="F127" s="417" t="s">
        <v>205</v>
      </c>
      <c r="G127" s="479" t="s">
        <v>176</v>
      </c>
      <c r="H127" s="480"/>
      <c r="I127" s="315"/>
      <c r="J127" s="315"/>
      <c r="K127" s="313"/>
      <c r="L127" s="314">
        <v>0.75</v>
      </c>
      <c r="M127" s="311"/>
      <c r="N127" s="292"/>
    </row>
    <row r="128" spans="1:14" s="264" customFormat="1" ht="11.25">
      <c r="A128" s="462"/>
      <c r="B128" s="316">
        <v>103</v>
      </c>
      <c r="C128" s="317">
        <f t="shared" si="0"/>
        <v>463.06225</v>
      </c>
      <c r="D128" s="318">
        <f t="shared" si="1"/>
        <v>12.348326666666667</v>
      </c>
      <c r="E128" s="319">
        <v>7</v>
      </c>
      <c r="F128" s="417" t="s">
        <v>206</v>
      </c>
      <c r="G128" s="555"/>
      <c r="H128" s="556"/>
      <c r="I128" s="320">
        <v>21</v>
      </c>
      <c r="J128" s="317">
        <f>I128*3.67*1.225</f>
        <v>94.41075</v>
      </c>
      <c r="K128" s="318">
        <f>J128/37.5</f>
        <v>2.51762</v>
      </c>
      <c r="L128" s="319">
        <v>0.75</v>
      </c>
      <c r="M128" s="311"/>
      <c r="N128" s="292"/>
    </row>
    <row r="129" spans="1:14" s="264" customFormat="1" ht="12" thickBot="1">
      <c r="A129" s="463"/>
      <c r="B129" s="321"/>
      <c r="C129" s="322"/>
      <c r="D129" s="322"/>
      <c r="E129" s="323">
        <v>2.35</v>
      </c>
      <c r="F129" s="413" t="s">
        <v>207</v>
      </c>
      <c r="G129" s="481"/>
      <c r="H129" s="482"/>
      <c r="I129" s="324"/>
      <c r="J129" s="325"/>
      <c r="K129" s="326"/>
      <c r="L129" s="327">
        <v>1.02</v>
      </c>
      <c r="M129" s="292"/>
      <c r="N129" s="292"/>
    </row>
    <row r="130" spans="1:14" s="264" customFormat="1" ht="14.25" customHeight="1" thickTop="1">
      <c r="A130" s="461" t="s">
        <v>177</v>
      </c>
      <c r="B130" s="551">
        <v>84</v>
      </c>
      <c r="C130" s="459">
        <f>B130*3.67*1.225</f>
        <v>377.643</v>
      </c>
      <c r="D130" s="465">
        <f>C130/37.5</f>
        <v>10.07048</v>
      </c>
      <c r="E130" s="414">
        <v>2</v>
      </c>
      <c r="F130" s="417" t="s">
        <v>205</v>
      </c>
      <c r="G130" s="479" t="s">
        <v>177</v>
      </c>
      <c r="H130" s="480"/>
      <c r="I130" s="459">
        <v>14</v>
      </c>
      <c r="J130" s="459">
        <f>I130*3.67*1.225</f>
        <v>62.9405</v>
      </c>
      <c r="K130" s="465">
        <f>J130/37.5</f>
        <v>1.6784133333333333</v>
      </c>
      <c r="L130" s="415">
        <v>1</v>
      </c>
      <c r="M130" s="292"/>
      <c r="N130" s="292"/>
    </row>
    <row r="131" spans="1:14" s="264" customFormat="1" ht="12" thickBot="1">
      <c r="A131" s="463"/>
      <c r="B131" s="552"/>
      <c r="C131" s="464"/>
      <c r="D131" s="478"/>
      <c r="E131" s="319">
        <v>8.07</v>
      </c>
      <c r="F131" s="413" t="s">
        <v>206</v>
      </c>
      <c r="G131" s="481"/>
      <c r="H131" s="482"/>
      <c r="I131" s="460"/>
      <c r="J131" s="460"/>
      <c r="K131" s="466"/>
      <c r="L131" s="328">
        <v>0.68</v>
      </c>
      <c r="M131" s="292"/>
      <c r="N131" s="292"/>
    </row>
    <row r="132" spans="1:14" s="264" customFormat="1" ht="15.75" customHeight="1" thickTop="1">
      <c r="A132" s="461" t="s">
        <v>178</v>
      </c>
      <c r="B132" s="329"/>
      <c r="C132" s="330"/>
      <c r="D132" s="330"/>
      <c r="E132" s="331">
        <v>0.6</v>
      </c>
      <c r="F132" s="417" t="s">
        <v>208</v>
      </c>
      <c r="G132" s="479" t="s">
        <v>178</v>
      </c>
      <c r="H132" s="480"/>
      <c r="I132" s="332"/>
      <c r="J132" s="332"/>
      <c r="K132" s="313"/>
      <c r="L132" s="333">
        <v>0.64</v>
      </c>
      <c r="M132" s="292"/>
      <c r="N132" s="292"/>
    </row>
    <row r="133" spans="1:14" s="264" customFormat="1" ht="11.25">
      <c r="A133" s="462"/>
      <c r="B133" s="334">
        <v>17</v>
      </c>
      <c r="C133" s="335">
        <f t="shared" si="0"/>
        <v>76.42775</v>
      </c>
      <c r="D133" s="336">
        <f t="shared" si="1"/>
        <v>2.0380733333333336</v>
      </c>
      <c r="E133" s="314">
        <v>0.6</v>
      </c>
      <c r="F133" s="417" t="s">
        <v>209</v>
      </c>
      <c r="G133" s="555"/>
      <c r="H133" s="556"/>
      <c r="I133" s="335">
        <v>7</v>
      </c>
      <c r="J133" s="335">
        <f>I133*3.67*1.225</f>
        <v>31.47025</v>
      </c>
      <c r="K133" s="336">
        <f>J133/37.5</f>
        <v>0.8392066666666667</v>
      </c>
      <c r="L133" s="333">
        <v>0.2</v>
      </c>
      <c r="M133" s="292"/>
      <c r="N133" s="292"/>
    </row>
    <row r="134" spans="1:14" s="264" customFormat="1" ht="18.75" customHeight="1" thickBot="1">
      <c r="A134" s="463"/>
      <c r="B134" s="321"/>
      <c r="C134" s="322"/>
      <c r="D134" s="322"/>
      <c r="E134" s="323">
        <v>0.84</v>
      </c>
      <c r="F134" s="413" t="s">
        <v>210</v>
      </c>
      <c r="G134" s="481"/>
      <c r="H134" s="482"/>
      <c r="I134" s="337"/>
      <c r="J134" s="337"/>
      <c r="K134" s="338"/>
      <c r="L134" s="304">
        <v>0</v>
      </c>
      <c r="M134" s="339"/>
      <c r="N134" s="292"/>
    </row>
    <row r="135" spans="1:15" s="264" customFormat="1" ht="15.75" customHeight="1" thickTop="1">
      <c r="A135" s="461" t="s">
        <v>179</v>
      </c>
      <c r="B135" s="334">
        <v>35</v>
      </c>
      <c r="C135" s="335">
        <f t="shared" si="0"/>
        <v>157.35125</v>
      </c>
      <c r="D135" s="336">
        <f t="shared" si="1"/>
        <v>4.196033333333333</v>
      </c>
      <c r="E135" s="314">
        <v>2</v>
      </c>
      <c r="F135" s="417" t="s">
        <v>208</v>
      </c>
      <c r="G135" s="479" t="s">
        <v>179</v>
      </c>
      <c r="H135" s="480"/>
      <c r="I135" s="317">
        <v>20</v>
      </c>
      <c r="J135" s="317">
        <f>I135*3.67*1.225</f>
        <v>89.91500000000002</v>
      </c>
      <c r="K135" s="330">
        <f>J135/37.5</f>
        <v>2.397733333333334</v>
      </c>
      <c r="L135" s="333">
        <v>1.4</v>
      </c>
      <c r="M135" s="340"/>
      <c r="N135" s="340"/>
      <c r="O135" s="269"/>
    </row>
    <row r="136" spans="1:15" s="264" customFormat="1" ht="12" thickBot="1">
      <c r="A136" s="573"/>
      <c r="B136" s="341"/>
      <c r="C136" s="342"/>
      <c r="D136" s="343"/>
      <c r="E136" s="344">
        <v>2.2</v>
      </c>
      <c r="F136" s="417" t="s">
        <v>209</v>
      </c>
      <c r="G136" s="574"/>
      <c r="H136" s="575"/>
      <c r="I136" s="342"/>
      <c r="J136" s="342"/>
      <c r="K136" s="343"/>
      <c r="L136" s="345">
        <v>1</v>
      </c>
      <c r="M136" s="340"/>
      <c r="N136" s="340"/>
      <c r="O136" s="269"/>
    </row>
    <row r="137" spans="1:15" s="264" customFormat="1" ht="39" customHeight="1" thickBot="1">
      <c r="A137" s="266"/>
      <c r="B137" s="266"/>
      <c r="C137" s="266"/>
      <c r="D137" s="266"/>
      <c r="E137" s="266"/>
      <c r="F137" s="266"/>
      <c r="G137" s="266"/>
      <c r="H137" s="266"/>
      <c r="I137" s="266"/>
      <c r="J137" s="266"/>
      <c r="K137" s="266"/>
      <c r="L137" s="266"/>
      <c r="M137" s="340"/>
      <c r="N137" s="340"/>
      <c r="O137" s="269"/>
    </row>
    <row r="138" spans="1:15" s="264" customFormat="1" ht="12" thickBot="1">
      <c r="A138" s="456" t="s">
        <v>11</v>
      </c>
      <c r="B138" s="457"/>
      <c r="C138" s="457"/>
      <c r="D138" s="457"/>
      <c r="E138" s="457"/>
      <c r="F138" s="457"/>
      <c r="G138" s="457"/>
      <c r="H138" s="457"/>
      <c r="I138" s="457"/>
      <c r="J138" s="457"/>
      <c r="K138" s="457"/>
      <c r="L138" s="458"/>
      <c r="M138" s="340"/>
      <c r="N138" s="340"/>
      <c r="O138" s="269"/>
    </row>
    <row r="139" spans="1:15" s="264" customFormat="1" ht="24" customHeight="1" thickBot="1">
      <c r="A139" s="418" t="s">
        <v>214</v>
      </c>
      <c r="B139" s="542" t="s">
        <v>119</v>
      </c>
      <c r="C139" s="519"/>
      <c r="D139" s="519"/>
      <c r="E139" s="519"/>
      <c r="F139" s="519"/>
      <c r="G139" s="519"/>
      <c r="H139" s="519"/>
      <c r="I139" s="519"/>
      <c r="J139" s="519"/>
      <c r="K139" s="519"/>
      <c r="L139" s="543"/>
      <c r="M139" s="340"/>
      <c r="N139" s="340"/>
      <c r="O139" s="269"/>
    </row>
    <row r="140" spans="1:15" s="264" customFormat="1" ht="25.5" customHeight="1" thickBot="1">
      <c r="A140" s="418" t="s">
        <v>215</v>
      </c>
      <c r="B140" s="542" t="s">
        <v>121</v>
      </c>
      <c r="C140" s="519"/>
      <c r="D140" s="519"/>
      <c r="E140" s="519"/>
      <c r="F140" s="519"/>
      <c r="G140" s="519"/>
      <c r="H140" s="519"/>
      <c r="I140" s="519"/>
      <c r="J140" s="519"/>
      <c r="K140" s="519"/>
      <c r="L140" s="543"/>
      <c r="M140" s="340"/>
      <c r="N140" s="340"/>
      <c r="O140" s="269"/>
    </row>
    <row r="141" spans="1:15" s="264" customFormat="1" ht="15" customHeight="1">
      <c r="A141" s="271"/>
      <c r="B141" s="271"/>
      <c r="C141" s="271"/>
      <c r="D141" s="271"/>
      <c r="E141" s="271"/>
      <c r="F141" s="271"/>
      <c r="G141" s="271"/>
      <c r="H141" s="271"/>
      <c r="I141" s="271"/>
      <c r="J141" s="271"/>
      <c r="K141" s="271"/>
      <c r="L141" s="271"/>
      <c r="M141" s="340"/>
      <c r="N141" s="340"/>
      <c r="O141" s="269"/>
    </row>
    <row r="142" spans="1:15" s="264" customFormat="1" ht="15" customHeight="1">
      <c r="A142" s="530" t="s">
        <v>122</v>
      </c>
      <c r="B142" s="530"/>
      <c r="C142" s="530"/>
      <c r="D142" s="530"/>
      <c r="E142" s="530"/>
      <c r="F142" s="530"/>
      <c r="G142" s="346" t="s">
        <v>120</v>
      </c>
      <c r="H142" s="346"/>
      <c r="I142" s="346"/>
      <c r="J142" s="346"/>
      <c r="K142" s="346"/>
      <c r="L142" s="273"/>
      <c r="M142" s="340"/>
      <c r="N142" s="340"/>
      <c r="O142" s="269"/>
    </row>
    <row r="143" spans="1:15" s="264" customFormat="1" ht="12" thickBot="1">
      <c r="A143" s="346"/>
      <c r="B143" s="346"/>
      <c r="C143" s="346"/>
      <c r="D143" s="346"/>
      <c r="E143" s="346"/>
      <c r="F143" s="346"/>
      <c r="G143" s="346"/>
      <c r="H143" s="346"/>
      <c r="I143" s="346"/>
      <c r="J143" s="346"/>
      <c r="K143" s="346"/>
      <c r="L143" s="269"/>
      <c r="M143" s="340"/>
      <c r="N143" s="340"/>
      <c r="O143" s="269"/>
    </row>
    <row r="144" spans="1:15" s="264" customFormat="1" ht="12" thickBot="1">
      <c r="A144" s="546" t="s">
        <v>80</v>
      </c>
      <c r="B144" s="560"/>
      <c r="C144" s="347"/>
      <c r="D144" s="546" t="s">
        <v>139</v>
      </c>
      <c r="E144" s="547"/>
      <c r="F144" s="547"/>
      <c r="G144" s="547"/>
      <c r="H144" s="547"/>
      <c r="I144" s="547"/>
      <c r="J144" s="547"/>
      <c r="K144" s="547"/>
      <c r="L144" s="548"/>
      <c r="M144" s="340"/>
      <c r="N144" s="340"/>
      <c r="O144" s="269"/>
    </row>
    <row r="145" spans="1:15" s="264" customFormat="1" ht="12" thickBot="1">
      <c r="A145" s="419" t="s">
        <v>149</v>
      </c>
      <c r="B145" s="336">
        <f>E124+L124</f>
        <v>6.71</v>
      </c>
      <c r="C145" s="296"/>
      <c r="D145" s="349" t="s">
        <v>146</v>
      </c>
      <c r="E145" s="350" t="s">
        <v>147</v>
      </c>
      <c r="F145" s="350" t="s">
        <v>148</v>
      </c>
      <c r="G145" s="351">
        <v>7</v>
      </c>
      <c r="H145" s="350">
        <v>6</v>
      </c>
      <c r="I145" s="350">
        <v>5</v>
      </c>
      <c r="J145" s="350">
        <v>4</v>
      </c>
      <c r="K145" s="350">
        <v>3</v>
      </c>
      <c r="L145" s="352">
        <v>2</v>
      </c>
      <c r="M145" s="340"/>
      <c r="N145" s="340"/>
      <c r="O145" s="269"/>
    </row>
    <row r="146" spans="1:15" s="264" customFormat="1" ht="12" thickBot="1">
      <c r="A146" s="348" t="s">
        <v>150</v>
      </c>
      <c r="B146" s="336">
        <f>E125+L125</f>
        <v>4.07864</v>
      </c>
      <c r="C146" s="296"/>
      <c r="D146" s="353">
        <f>B145</f>
        <v>6.71</v>
      </c>
      <c r="E146" s="354">
        <f>B146</f>
        <v>4.07864</v>
      </c>
      <c r="F146" s="354">
        <f>B147</f>
        <v>4.558753333333334</v>
      </c>
      <c r="G146" s="355">
        <f>E127+L127</f>
        <v>3.75</v>
      </c>
      <c r="H146" s="354">
        <f>E128+L128+E131+L131</f>
        <v>16.5</v>
      </c>
      <c r="I146" s="354">
        <f>E129+L129</f>
        <v>3.37</v>
      </c>
      <c r="J146" s="354">
        <f>E132+L132+E135+L135</f>
        <v>4.640000000000001</v>
      </c>
      <c r="K146" s="354">
        <f>E133+L133+E136+L136</f>
        <v>4</v>
      </c>
      <c r="L146" s="356">
        <f>E134+L134</f>
        <v>0.84</v>
      </c>
      <c r="M146" s="340"/>
      <c r="N146" s="340"/>
      <c r="O146" s="269"/>
    </row>
    <row r="147" spans="1:15" s="264" customFormat="1" ht="11.25">
      <c r="A147" s="348" t="s">
        <v>151</v>
      </c>
      <c r="B147" s="336">
        <f>E126+L126</f>
        <v>4.558753333333334</v>
      </c>
      <c r="C147" s="296"/>
      <c r="D147" s="357"/>
      <c r="E147" s="357"/>
      <c r="F147" s="357"/>
      <c r="G147" s="357"/>
      <c r="H147" s="357"/>
      <c r="I147" s="357"/>
      <c r="J147" s="357"/>
      <c r="K147" s="357"/>
      <c r="L147" s="269"/>
      <c r="M147" s="340"/>
      <c r="N147" s="340"/>
      <c r="O147" s="269"/>
    </row>
    <row r="148" spans="1:15" s="264" customFormat="1" ht="11.25">
      <c r="A148" s="348" t="s">
        <v>50</v>
      </c>
      <c r="B148" s="336">
        <f>E127+E128+E129+L127+L128+L129</f>
        <v>14.87</v>
      </c>
      <c r="C148" s="296"/>
      <c r="D148" s="358"/>
      <c r="E148" s="358"/>
      <c r="F148" s="359"/>
      <c r="G148" s="359"/>
      <c r="H148" s="359"/>
      <c r="I148" s="359"/>
      <c r="J148" s="359"/>
      <c r="K148" s="359"/>
      <c r="L148" s="269"/>
      <c r="M148" s="340"/>
      <c r="N148" s="340"/>
      <c r="O148" s="269"/>
    </row>
    <row r="149" spans="1:15" s="264" customFormat="1" ht="11.25">
      <c r="A149" s="348" t="s">
        <v>138</v>
      </c>
      <c r="B149" s="336">
        <f>E131+L131</f>
        <v>8.75</v>
      </c>
      <c r="C149" s="296"/>
      <c r="D149" s="269"/>
      <c r="E149" s="269"/>
      <c r="F149" s="269"/>
      <c r="G149" s="360"/>
      <c r="H149" s="360"/>
      <c r="I149" s="360"/>
      <c r="J149" s="360"/>
      <c r="K149" s="360"/>
      <c r="L149" s="269"/>
      <c r="M149" s="340"/>
      <c r="N149" s="340"/>
      <c r="O149" s="269"/>
    </row>
    <row r="150" spans="1:15" s="264" customFormat="1" ht="11.25">
      <c r="A150" s="348" t="s">
        <v>48</v>
      </c>
      <c r="B150" s="318">
        <f>E132+E133+E134+L132+L133+L134</f>
        <v>2.8800000000000003</v>
      </c>
      <c r="C150" s="296"/>
      <c r="D150" s="269"/>
      <c r="E150" s="269"/>
      <c r="F150" s="269"/>
      <c r="G150" s="360"/>
      <c r="H150" s="360"/>
      <c r="I150" s="360"/>
      <c r="J150" s="360"/>
      <c r="K150" s="360"/>
      <c r="L150" s="269"/>
      <c r="M150" s="340"/>
      <c r="N150" s="340"/>
      <c r="O150" s="269"/>
    </row>
    <row r="151" spans="1:15" s="264" customFormat="1" ht="15" customHeight="1" thickBot="1">
      <c r="A151" s="361" t="s">
        <v>49</v>
      </c>
      <c r="B151" s="362">
        <f>E135+E136+L135+L136</f>
        <v>6.6</v>
      </c>
      <c r="C151" s="296"/>
      <c r="D151" s="269"/>
      <c r="E151" s="269"/>
      <c r="F151" s="269"/>
      <c r="G151" s="360"/>
      <c r="H151" s="360"/>
      <c r="I151" s="360"/>
      <c r="J151" s="360"/>
      <c r="K151" s="360"/>
      <c r="L151" s="269"/>
      <c r="M151" s="340"/>
      <c r="N151" s="340"/>
      <c r="O151" s="269"/>
    </row>
    <row r="152" spans="1:15" s="264" customFormat="1" ht="15" customHeight="1" thickBot="1">
      <c r="A152" s="266"/>
      <c r="B152" s="266"/>
      <c r="C152" s="266"/>
      <c r="D152" s="266"/>
      <c r="E152" s="266"/>
      <c r="F152" s="266"/>
      <c r="G152" s="266"/>
      <c r="H152" s="266"/>
      <c r="I152" s="266"/>
      <c r="J152" s="266"/>
      <c r="K152" s="266"/>
      <c r="L152" s="265"/>
      <c r="M152" s="340"/>
      <c r="N152" s="340"/>
      <c r="O152" s="269"/>
    </row>
    <row r="153" spans="1:15" s="264" customFormat="1" ht="15" customHeight="1" thickBot="1">
      <c r="A153" s="476" t="s">
        <v>12</v>
      </c>
      <c r="B153" s="477"/>
      <c r="C153" s="477"/>
      <c r="D153" s="477"/>
      <c r="E153" s="477"/>
      <c r="F153" s="477"/>
      <c r="G153" s="257"/>
      <c r="H153" s="257"/>
      <c r="I153" s="257"/>
      <c r="J153" s="257"/>
      <c r="K153" s="257"/>
      <c r="L153" s="258"/>
      <c r="M153" s="340"/>
      <c r="N153" s="340"/>
      <c r="O153" s="269"/>
    </row>
    <row r="154" spans="1:15" s="264" customFormat="1" ht="12" thickBot="1">
      <c r="A154" s="420" t="s">
        <v>217</v>
      </c>
      <c r="B154" s="542" t="s">
        <v>123</v>
      </c>
      <c r="C154" s="519"/>
      <c r="D154" s="519"/>
      <c r="E154" s="519"/>
      <c r="F154" s="519"/>
      <c r="G154" s="519"/>
      <c r="H154" s="519"/>
      <c r="I154" s="519"/>
      <c r="J154" s="519"/>
      <c r="K154" s="519"/>
      <c r="L154" s="561"/>
      <c r="M154" s="340"/>
      <c r="N154" s="340"/>
      <c r="O154" s="269"/>
    </row>
    <row r="155" spans="1:15" s="264" customFormat="1" ht="12" thickBot="1">
      <c r="A155" s="420" t="s">
        <v>216</v>
      </c>
      <c r="B155" s="491" t="s">
        <v>124</v>
      </c>
      <c r="C155" s="492"/>
      <c r="D155" s="492"/>
      <c r="E155" s="492"/>
      <c r="F155" s="492"/>
      <c r="G155" s="492"/>
      <c r="H155" s="492"/>
      <c r="I155" s="492"/>
      <c r="J155" s="492"/>
      <c r="K155" s="492"/>
      <c r="L155" s="562"/>
      <c r="M155" s="340"/>
      <c r="N155" s="340"/>
      <c r="O155" s="269"/>
    </row>
    <row r="156" spans="1:15" s="264" customFormat="1" ht="15" customHeight="1">
      <c r="A156" s="271"/>
      <c r="B156" s="272"/>
      <c r="C156" s="272"/>
      <c r="D156" s="272"/>
      <c r="E156" s="272"/>
      <c r="F156" s="272"/>
      <c r="G156" s="272"/>
      <c r="H156" s="272"/>
      <c r="I156" s="272"/>
      <c r="J156" s="272"/>
      <c r="K156" s="272"/>
      <c r="M156" s="340"/>
      <c r="N156" s="340"/>
      <c r="O156" s="269"/>
    </row>
    <row r="157" spans="1:15" s="264" customFormat="1" ht="15" customHeight="1" thickBot="1">
      <c r="A157" s="273" t="s">
        <v>125</v>
      </c>
      <c r="B157" s="273"/>
      <c r="C157" s="273"/>
      <c r="D157" s="273"/>
      <c r="E157" s="273"/>
      <c r="F157" s="273"/>
      <c r="G157" s="273"/>
      <c r="H157" s="273"/>
      <c r="I157" s="273"/>
      <c r="J157" s="273"/>
      <c r="K157" s="273"/>
      <c r="M157" s="340"/>
      <c r="N157" s="340"/>
      <c r="O157" s="269"/>
    </row>
    <row r="158" spans="1:15" s="264" customFormat="1" ht="12" thickBot="1">
      <c r="A158" s="467" t="s">
        <v>67</v>
      </c>
      <c r="B158" s="572"/>
      <c r="C158" s="572"/>
      <c r="D158" s="532"/>
      <c r="E158" s="347"/>
      <c r="F158" s="269"/>
      <c r="G158" s="269"/>
      <c r="H158" s="269"/>
      <c r="I158" s="269"/>
      <c r="J158" s="269"/>
      <c r="K158" s="269"/>
      <c r="M158" s="340"/>
      <c r="N158" s="340"/>
      <c r="O158" s="269"/>
    </row>
    <row r="159" spans="1:15" s="264" customFormat="1" ht="11.25">
      <c r="A159" s="363"/>
      <c r="B159" s="364" t="s">
        <v>81</v>
      </c>
      <c r="C159" s="364" t="s">
        <v>82</v>
      </c>
      <c r="D159" s="365" t="s">
        <v>83</v>
      </c>
      <c r="E159" s="366"/>
      <c r="F159" s="269"/>
      <c r="G159" s="269"/>
      <c r="H159" s="269"/>
      <c r="I159" s="269"/>
      <c r="J159" s="269"/>
      <c r="K159" s="269"/>
      <c r="L159" s="272"/>
      <c r="M159" s="340"/>
      <c r="N159" s="340"/>
      <c r="O159" s="269"/>
    </row>
    <row r="160" spans="1:15" s="264" customFormat="1" ht="11.25">
      <c r="A160" s="367" t="s">
        <v>152</v>
      </c>
      <c r="B160" s="368">
        <v>13.505216666666666</v>
      </c>
      <c r="C160" s="368">
        <v>14.348016666666666</v>
      </c>
      <c r="D160" s="369">
        <v>13.926616666666666</v>
      </c>
      <c r="E160" s="366"/>
      <c r="F160" s="269"/>
      <c r="G160" s="269"/>
      <c r="H160" s="269"/>
      <c r="I160" s="269"/>
      <c r="J160" s="269"/>
      <c r="K160" s="269"/>
      <c r="L160" s="293"/>
      <c r="M160" s="340"/>
      <c r="N160" s="340"/>
      <c r="O160" s="269"/>
    </row>
    <row r="161" spans="1:15" s="264" customFormat="1" ht="15" customHeight="1">
      <c r="A161" s="367" t="s">
        <v>150</v>
      </c>
      <c r="B161" s="368">
        <v>6.765266666666667</v>
      </c>
      <c r="C161" s="368">
        <v>6.905733333333334</v>
      </c>
      <c r="D161" s="369">
        <v>6.835500000000001</v>
      </c>
      <c r="E161" s="366"/>
      <c r="F161" s="269"/>
      <c r="G161" s="269"/>
      <c r="H161" s="269"/>
      <c r="I161" s="269"/>
      <c r="J161" s="269"/>
      <c r="K161" s="269"/>
      <c r="L161" s="270"/>
      <c r="M161" s="340"/>
      <c r="N161" s="340"/>
      <c r="O161" s="269"/>
    </row>
    <row r="162" spans="1:15" s="264" customFormat="1" ht="11.25">
      <c r="A162" s="367" t="s">
        <v>151</v>
      </c>
      <c r="B162" s="368">
        <v>10.27</v>
      </c>
      <c r="C162" s="368">
        <v>15.28</v>
      </c>
      <c r="D162" s="369">
        <f>(B162+C162)/2</f>
        <v>12.774999999999999</v>
      </c>
      <c r="E162" s="366"/>
      <c r="F162" s="269"/>
      <c r="G162" s="269"/>
      <c r="H162" s="269"/>
      <c r="I162" s="269"/>
      <c r="J162" s="269"/>
      <c r="K162" s="269"/>
      <c r="L162" s="270"/>
      <c r="M162" s="340"/>
      <c r="N162" s="340"/>
      <c r="O162" s="269"/>
    </row>
    <row r="163" spans="1:15" s="264" customFormat="1" ht="14.25" customHeight="1">
      <c r="A163" s="370" t="s">
        <v>50</v>
      </c>
      <c r="B163" s="317">
        <v>20.899316666666667</v>
      </c>
      <c r="C163" s="368">
        <v>22.303983333333335</v>
      </c>
      <c r="D163" s="369">
        <v>21.60165</v>
      </c>
      <c r="E163" s="366"/>
      <c r="F163" s="269"/>
      <c r="G163" s="269"/>
      <c r="H163" s="269"/>
      <c r="I163" s="269"/>
      <c r="J163" s="269"/>
      <c r="K163" s="269"/>
      <c r="L163" s="270"/>
      <c r="M163" s="340"/>
      <c r="N163" s="340"/>
      <c r="O163" s="269"/>
    </row>
    <row r="164" spans="1:14" s="264" customFormat="1" ht="11.25">
      <c r="A164" s="370" t="s">
        <v>138</v>
      </c>
      <c r="B164" s="317">
        <v>16.0867</v>
      </c>
      <c r="C164" s="368">
        <v>14.4011</v>
      </c>
      <c r="D164" s="369">
        <v>15.2439</v>
      </c>
      <c r="E164" s="366"/>
      <c r="F164" s="269"/>
      <c r="G164" s="269"/>
      <c r="H164" s="269"/>
      <c r="I164" s="269"/>
      <c r="J164" s="269"/>
      <c r="K164" s="269"/>
      <c r="L164" s="270"/>
      <c r="M164" s="292"/>
      <c r="N164" s="292"/>
    </row>
    <row r="165" spans="1:14" s="264" customFormat="1" ht="11.25">
      <c r="A165" s="370" t="s">
        <v>48</v>
      </c>
      <c r="B165" s="317">
        <v>4.5316833333333335</v>
      </c>
      <c r="C165" s="368">
        <v>7.62195</v>
      </c>
      <c r="D165" s="369">
        <v>6.076816666666667</v>
      </c>
      <c r="E165" s="366"/>
      <c r="F165" s="269"/>
      <c r="G165" s="269"/>
      <c r="H165" s="269"/>
      <c r="I165" s="269"/>
      <c r="J165" s="269"/>
      <c r="K165" s="269"/>
      <c r="L165" s="270"/>
      <c r="M165" s="292"/>
      <c r="N165" s="292"/>
    </row>
    <row r="166" spans="1:14" s="264" customFormat="1" ht="12" thickBot="1">
      <c r="A166" s="371" t="s">
        <v>49</v>
      </c>
      <c r="B166" s="372">
        <v>11.041333333333334</v>
      </c>
      <c r="C166" s="373">
        <v>12.0246</v>
      </c>
      <c r="D166" s="374">
        <v>11.532966666666667</v>
      </c>
      <c r="E166" s="366"/>
      <c r="F166" s="269"/>
      <c r="G166" s="269"/>
      <c r="H166" s="269"/>
      <c r="I166" s="269"/>
      <c r="J166" s="269"/>
      <c r="K166" s="269"/>
      <c r="L166" s="270"/>
      <c r="M166" s="292"/>
      <c r="N166" s="292"/>
    </row>
    <row r="167" spans="1:14" s="264" customFormat="1" ht="11.25">
      <c r="A167" s="265"/>
      <c r="B167" s="265"/>
      <c r="C167" s="265"/>
      <c r="D167" s="265"/>
      <c r="E167" s="265"/>
      <c r="F167" s="265"/>
      <c r="G167" s="265"/>
      <c r="H167" s="265"/>
      <c r="I167" s="265"/>
      <c r="J167" s="265"/>
      <c r="K167" s="265"/>
      <c r="L167" s="375"/>
      <c r="M167" s="292"/>
      <c r="N167" s="292"/>
    </row>
    <row r="168" spans="1:14" s="264" customFormat="1" ht="14.25" customHeight="1" thickBot="1">
      <c r="A168" s="346" t="s">
        <v>126</v>
      </c>
      <c r="B168" s="346"/>
      <c r="C168" s="346"/>
      <c r="D168" s="346"/>
      <c r="E168" s="346"/>
      <c r="F168" s="346"/>
      <c r="G168" s="346"/>
      <c r="H168" s="346"/>
      <c r="I168" s="346"/>
      <c r="J168" s="346"/>
      <c r="K168" s="346"/>
      <c r="L168" s="346"/>
      <c r="M168" s="292"/>
      <c r="N168" s="292"/>
    </row>
    <row r="169" spans="1:14" s="264" customFormat="1" ht="12" thickBot="1">
      <c r="A169" s="376"/>
      <c r="B169" s="546" t="s">
        <v>68</v>
      </c>
      <c r="C169" s="547"/>
      <c r="D169" s="547"/>
      <c r="E169" s="547"/>
      <c r="F169" s="547"/>
      <c r="G169" s="547"/>
      <c r="H169" s="547"/>
      <c r="I169" s="547"/>
      <c r="J169" s="548"/>
      <c r="L169" s="346"/>
      <c r="M169" s="292"/>
      <c r="N169" s="292"/>
    </row>
    <row r="170" spans="1:14" s="264" customFormat="1" ht="12" thickBot="1">
      <c r="A170" s="376"/>
      <c r="B170" s="349" t="s">
        <v>146</v>
      </c>
      <c r="C170" s="350" t="s">
        <v>147</v>
      </c>
      <c r="D170" s="350" t="s">
        <v>148</v>
      </c>
      <c r="E170" s="350">
        <v>7</v>
      </c>
      <c r="F170" s="350">
        <v>6</v>
      </c>
      <c r="G170" s="350">
        <v>5</v>
      </c>
      <c r="H170" s="350">
        <v>4</v>
      </c>
      <c r="I170" s="350">
        <v>3</v>
      </c>
      <c r="J170" s="352">
        <v>2</v>
      </c>
      <c r="L170" s="269"/>
      <c r="M170" s="292"/>
      <c r="N170" s="292"/>
    </row>
    <row r="171" spans="1:14" s="264" customFormat="1" ht="11.25">
      <c r="A171" s="377" t="s">
        <v>81</v>
      </c>
      <c r="B171" s="378">
        <v>13.5</v>
      </c>
      <c r="C171" s="368">
        <v>6.77</v>
      </c>
      <c r="D171" s="368">
        <v>10.27</v>
      </c>
      <c r="E171" s="368">
        <v>5.2</v>
      </c>
      <c r="F171" s="368">
        <v>25.22</v>
      </c>
      <c r="G171" s="368">
        <v>6.57</v>
      </c>
      <c r="H171" s="368">
        <v>6.5</v>
      </c>
      <c r="I171" s="368">
        <v>7.69</v>
      </c>
      <c r="J171" s="379">
        <v>1.39</v>
      </c>
      <c r="L171" s="375"/>
      <c r="M171" s="292"/>
      <c r="N171" s="292"/>
    </row>
    <row r="172" spans="1:14" s="264" customFormat="1" ht="12" thickBot="1">
      <c r="A172" s="377" t="s">
        <v>82</v>
      </c>
      <c r="B172" s="380">
        <v>14.34</v>
      </c>
      <c r="C172" s="381">
        <v>6.91</v>
      </c>
      <c r="D172" s="381">
        <v>15.28</v>
      </c>
      <c r="E172" s="381">
        <v>7.2</v>
      </c>
      <c r="F172" s="381">
        <v>21.6</v>
      </c>
      <c r="G172" s="381">
        <v>7.9</v>
      </c>
      <c r="H172" s="381">
        <v>4</v>
      </c>
      <c r="I172" s="381">
        <v>3.2</v>
      </c>
      <c r="J172" s="382">
        <v>1.07</v>
      </c>
      <c r="L172" s="269"/>
      <c r="M172" s="292"/>
      <c r="N172" s="292"/>
    </row>
    <row r="173" spans="1:14" s="264" customFormat="1" ht="12" thickBot="1" thickTop="1">
      <c r="A173" s="383" t="s">
        <v>84</v>
      </c>
      <c r="B173" s="384">
        <v>13.92</v>
      </c>
      <c r="C173" s="385">
        <v>6.84</v>
      </c>
      <c r="D173" s="385">
        <v>12.78</v>
      </c>
      <c r="E173" s="385">
        <v>6.2</v>
      </c>
      <c r="F173" s="385">
        <v>23.41</v>
      </c>
      <c r="G173" s="385">
        <v>7.235</v>
      </c>
      <c r="H173" s="385">
        <v>5.25</v>
      </c>
      <c r="I173" s="385">
        <v>5.445</v>
      </c>
      <c r="J173" s="386">
        <v>1.23</v>
      </c>
      <c r="L173" s="375"/>
      <c r="M173" s="292"/>
      <c r="N173" s="292"/>
    </row>
    <row r="174" spans="1:14" s="264" customFormat="1" ht="48.75" customHeight="1" thickBot="1">
      <c r="A174" s="266"/>
      <c r="B174" s="266"/>
      <c r="C174" s="266"/>
      <c r="D174" s="266"/>
      <c r="E174" s="266"/>
      <c r="F174" s="266"/>
      <c r="G174" s="266"/>
      <c r="H174" s="266"/>
      <c r="I174" s="266"/>
      <c r="J174" s="266"/>
      <c r="K174" s="266"/>
      <c r="L174" s="387"/>
      <c r="M174" s="292"/>
      <c r="N174" s="292"/>
    </row>
    <row r="175" spans="1:14" s="264" customFormat="1" ht="23.25" thickBot="1">
      <c r="A175" s="256" t="s">
        <v>13</v>
      </c>
      <c r="B175" s="257"/>
      <c r="C175" s="257"/>
      <c r="D175" s="257"/>
      <c r="E175" s="257"/>
      <c r="F175" s="257"/>
      <c r="G175" s="257"/>
      <c r="H175" s="257"/>
      <c r="I175" s="257"/>
      <c r="J175" s="257"/>
      <c r="K175" s="257"/>
      <c r="L175" s="258"/>
      <c r="M175" s="292"/>
      <c r="N175" s="292"/>
    </row>
    <row r="176" spans="1:14" s="264" customFormat="1" ht="49.5" customHeight="1" thickBot="1">
      <c r="A176" s="420" t="s">
        <v>218</v>
      </c>
      <c r="B176" s="542" t="s">
        <v>127</v>
      </c>
      <c r="C176" s="519"/>
      <c r="D176" s="519"/>
      <c r="E176" s="519"/>
      <c r="F176" s="519"/>
      <c r="G176" s="519"/>
      <c r="H176" s="519"/>
      <c r="I176" s="519"/>
      <c r="J176" s="519"/>
      <c r="K176" s="519"/>
      <c r="L176" s="561"/>
      <c r="M176" s="292"/>
      <c r="N176" s="292"/>
    </row>
    <row r="177" spans="1:14" s="264" customFormat="1" ht="48.75" customHeight="1" thickBot="1">
      <c r="A177" s="421" t="s">
        <v>219</v>
      </c>
      <c r="B177" s="542" t="s">
        <v>18</v>
      </c>
      <c r="C177" s="519"/>
      <c r="D177" s="519"/>
      <c r="E177" s="519"/>
      <c r="F177" s="519"/>
      <c r="G177" s="519"/>
      <c r="H177" s="519"/>
      <c r="I177" s="519"/>
      <c r="J177" s="519"/>
      <c r="K177" s="519"/>
      <c r="L177" s="561"/>
      <c r="M177" s="292"/>
      <c r="N177" s="292"/>
    </row>
    <row r="178" spans="1:14" s="264" customFormat="1" ht="11.25">
      <c r="A178" s="388"/>
      <c r="B178" s="375"/>
      <c r="C178" s="375"/>
      <c r="D178" s="375"/>
      <c r="E178" s="375"/>
      <c r="F178" s="375"/>
      <c r="G178" s="375"/>
      <c r="H178" s="375"/>
      <c r="I178" s="375"/>
      <c r="J178" s="375"/>
      <c r="K178" s="375"/>
      <c r="L178" s="295"/>
      <c r="M178" s="292"/>
      <c r="N178" s="292"/>
    </row>
    <row r="179" spans="1:14" s="264" customFormat="1" ht="42.75" customHeight="1" thickBot="1">
      <c r="A179" s="274" t="s">
        <v>128</v>
      </c>
      <c r="B179" s="274"/>
      <c r="C179" s="274"/>
      <c r="D179" s="274"/>
      <c r="E179" s="274"/>
      <c r="F179" s="274"/>
      <c r="G179" s="274"/>
      <c r="H179" s="274"/>
      <c r="I179" s="274"/>
      <c r="J179" s="274"/>
      <c r="K179" s="274"/>
      <c r="L179" s="389"/>
      <c r="M179" s="292"/>
      <c r="N179" s="292"/>
    </row>
    <row r="180" spans="1:14" s="264" customFormat="1" ht="11.25">
      <c r="A180" s="390" t="s">
        <v>44</v>
      </c>
      <c r="B180" s="346"/>
      <c r="C180" s="346"/>
      <c r="D180" s="346"/>
      <c r="E180" s="346"/>
      <c r="F180" s="346"/>
      <c r="G180" s="346"/>
      <c r="H180" s="346"/>
      <c r="I180" s="346"/>
      <c r="J180" s="346"/>
      <c r="K180" s="346"/>
      <c r="L180" s="268"/>
      <c r="M180" s="292"/>
      <c r="N180" s="292"/>
    </row>
    <row r="181" spans="1:14" s="264" customFormat="1" ht="11.25">
      <c r="A181" s="284"/>
      <c r="B181" s="269"/>
      <c r="C181" s="269"/>
      <c r="D181" s="269"/>
      <c r="E181" s="269"/>
      <c r="F181" s="269"/>
      <c r="G181" s="269"/>
      <c r="H181" s="269"/>
      <c r="I181" s="269"/>
      <c r="J181" s="269"/>
      <c r="K181" s="269"/>
      <c r="L181" s="391"/>
      <c r="M181" s="292"/>
      <c r="N181" s="292"/>
    </row>
    <row r="182" spans="1:14" s="264" customFormat="1" ht="11.25">
      <c r="A182" s="392" t="s">
        <v>69</v>
      </c>
      <c r="B182" s="375"/>
      <c r="C182" s="375"/>
      <c r="D182" s="375"/>
      <c r="E182" s="375"/>
      <c r="F182" s="375"/>
      <c r="G182" s="375"/>
      <c r="H182" s="375"/>
      <c r="I182" s="375"/>
      <c r="J182" s="375"/>
      <c r="K182" s="375"/>
      <c r="L182" s="391"/>
      <c r="M182" s="292"/>
      <c r="N182" s="292"/>
    </row>
    <row r="183" spans="1:14" s="264" customFormat="1" ht="11.25">
      <c r="A183" s="284"/>
      <c r="B183" s="269"/>
      <c r="C183" s="269"/>
      <c r="D183" s="269"/>
      <c r="E183" s="269"/>
      <c r="F183" s="269"/>
      <c r="G183" s="269"/>
      <c r="H183" s="269"/>
      <c r="I183" s="269"/>
      <c r="J183" s="269"/>
      <c r="K183" s="269"/>
      <c r="L183" s="391"/>
      <c r="M183" s="292"/>
      <c r="N183" s="292"/>
    </row>
    <row r="184" spans="1:14" s="264" customFormat="1" ht="11.25">
      <c r="A184" s="471" t="s">
        <v>79</v>
      </c>
      <c r="B184" s="472"/>
      <c r="C184" s="558"/>
      <c r="D184" s="558"/>
      <c r="E184" s="558"/>
      <c r="F184" s="558"/>
      <c r="G184" s="472" t="s">
        <v>77</v>
      </c>
      <c r="H184" s="472"/>
      <c r="I184" s="375" t="s">
        <v>14</v>
      </c>
      <c r="J184" s="375"/>
      <c r="K184" s="375"/>
      <c r="L184" s="295"/>
      <c r="M184" s="292"/>
      <c r="N184" s="292"/>
    </row>
    <row r="185" spans="1:14" s="264" customFormat="1" ht="12" thickBot="1">
      <c r="A185" s="471"/>
      <c r="B185" s="472"/>
      <c r="C185" s="470"/>
      <c r="D185" s="470"/>
      <c r="E185" s="470"/>
      <c r="F185" s="470"/>
      <c r="G185" s="472"/>
      <c r="H185" s="472"/>
      <c r="I185" s="387"/>
      <c r="J185" s="387"/>
      <c r="K185" s="387"/>
      <c r="L185" s="295"/>
      <c r="M185" s="292"/>
      <c r="N185" s="292"/>
    </row>
    <row r="186" spans="1:14" s="264" customFormat="1" ht="11.25">
      <c r="A186" s="284"/>
      <c r="B186" s="269"/>
      <c r="C186" s="269"/>
      <c r="D186" s="269"/>
      <c r="E186" s="269"/>
      <c r="F186" s="269"/>
      <c r="G186" s="269"/>
      <c r="H186" s="269"/>
      <c r="I186" s="269"/>
      <c r="J186" s="269"/>
      <c r="K186" s="269"/>
      <c r="L186" s="391"/>
      <c r="M186" s="292"/>
      <c r="N186" s="292"/>
    </row>
    <row r="187" spans="1:14" s="264" customFormat="1" ht="11.25">
      <c r="A187" s="471" t="s">
        <v>78</v>
      </c>
      <c r="B187" s="472"/>
      <c r="C187" s="504"/>
      <c r="D187" s="504"/>
      <c r="E187" s="504"/>
      <c r="F187" s="504"/>
      <c r="G187" s="269"/>
      <c r="H187" s="269"/>
      <c r="I187" s="269"/>
      <c r="J187" s="269"/>
      <c r="K187" s="269"/>
      <c r="L187" s="391"/>
      <c r="M187" s="292"/>
      <c r="N187" s="292"/>
    </row>
    <row r="188" spans="1:14" s="264" customFormat="1" ht="12" thickBot="1">
      <c r="A188" s="471"/>
      <c r="B188" s="472"/>
      <c r="C188" s="509"/>
      <c r="D188" s="509"/>
      <c r="E188" s="509"/>
      <c r="F188" s="509"/>
      <c r="G188" s="269"/>
      <c r="H188" s="269"/>
      <c r="I188" s="269"/>
      <c r="J188" s="269"/>
      <c r="K188" s="269"/>
      <c r="L188" s="394"/>
      <c r="M188" s="292"/>
      <c r="N188" s="292"/>
    </row>
    <row r="189" spans="1:14" s="264" customFormat="1" ht="11.25">
      <c r="A189" s="284"/>
      <c r="B189" s="269"/>
      <c r="C189" s="269"/>
      <c r="D189" s="269"/>
      <c r="E189" s="269"/>
      <c r="F189" s="269"/>
      <c r="G189" s="269"/>
      <c r="H189" s="269"/>
      <c r="I189" s="269"/>
      <c r="J189" s="269"/>
      <c r="K189" s="269"/>
      <c r="L189" s="295"/>
      <c r="M189" s="292"/>
      <c r="N189" s="292"/>
    </row>
    <row r="190" spans="1:12" s="264" customFormat="1" ht="11.25">
      <c r="A190" s="392" t="s">
        <v>88</v>
      </c>
      <c r="B190" s="375"/>
      <c r="C190" s="375"/>
      <c r="D190" s="375"/>
      <c r="E190" s="375"/>
      <c r="F190" s="375"/>
      <c r="G190" s="375"/>
      <c r="H190" s="375"/>
      <c r="I190" s="375"/>
      <c r="J190" s="375"/>
      <c r="K190" s="375"/>
      <c r="L190" s="295"/>
    </row>
    <row r="191" spans="1:12" s="264" customFormat="1" ht="11.25">
      <c r="A191" s="563"/>
      <c r="B191" s="558"/>
      <c r="C191" s="558"/>
      <c r="D191" s="558"/>
      <c r="E191" s="558"/>
      <c r="F191" s="558"/>
      <c r="G191" s="558"/>
      <c r="H191" s="558"/>
      <c r="I191" s="558"/>
      <c r="J191" s="558"/>
      <c r="K191" s="558"/>
      <c r="L191" s="295"/>
    </row>
    <row r="192" spans="1:12" s="264" customFormat="1" ht="11.25">
      <c r="A192" s="557" t="s">
        <v>89</v>
      </c>
      <c r="B192" s="558"/>
      <c r="C192" s="558"/>
      <c r="D192" s="558"/>
      <c r="E192" s="558"/>
      <c r="F192" s="558"/>
      <c r="G192" s="558"/>
      <c r="H192" s="558"/>
      <c r="I192" s="558"/>
      <c r="J192" s="558"/>
      <c r="K192" s="558"/>
      <c r="L192" s="559"/>
    </row>
    <row r="193" spans="1:12" s="264" customFormat="1" ht="11.25">
      <c r="A193" s="395"/>
      <c r="B193" s="396"/>
      <c r="C193" s="396"/>
      <c r="D193" s="396"/>
      <c r="E193" s="396"/>
      <c r="F193" s="396"/>
      <c r="G193" s="396"/>
      <c r="H193" s="396"/>
      <c r="I193" s="396"/>
      <c r="J193" s="396"/>
      <c r="K193" s="396"/>
      <c r="L193" s="295"/>
    </row>
    <row r="194" spans="1:12" s="264" customFormat="1" ht="11.25">
      <c r="A194" s="395"/>
      <c r="B194" s="396"/>
      <c r="C194" s="396"/>
      <c r="D194" s="396"/>
      <c r="E194" s="396"/>
      <c r="F194" s="396"/>
      <c r="G194" s="396"/>
      <c r="H194" s="396"/>
      <c r="I194" s="396"/>
      <c r="J194" s="396"/>
      <c r="K194" s="396"/>
      <c r="L194" s="295"/>
    </row>
    <row r="195" spans="1:12" s="264" customFormat="1" ht="12" thickBot="1">
      <c r="A195" s="471" t="s">
        <v>73</v>
      </c>
      <c r="B195" s="472"/>
      <c r="C195" s="472"/>
      <c r="D195" s="472"/>
      <c r="E195" s="472"/>
      <c r="F195" s="470" t="s">
        <v>29</v>
      </c>
      <c r="G195" s="470"/>
      <c r="H195" s="470"/>
      <c r="I195" s="470"/>
      <c r="J195" s="375" t="s">
        <v>71</v>
      </c>
      <c r="K195" s="393"/>
      <c r="L195" s="295"/>
    </row>
    <row r="196" spans="1:12" s="264" customFormat="1" ht="11.25">
      <c r="A196" s="284"/>
      <c r="B196" s="269"/>
      <c r="C196" s="269"/>
      <c r="D196" s="269"/>
      <c r="E196" s="269"/>
      <c r="F196" s="269"/>
      <c r="G196" s="269"/>
      <c r="H196" s="269"/>
      <c r="I196" s="269"/>
      <c r="J196" s="269"/>
      <c r="K196" s="269"/>
      <c r="L196" s="295"/>
    </row>
    <row r="197" spans="1:12" s="264" customFormat="1" ht="11.25">
      <c r="A197" s="557" t="s">
        <v>87</v>
      </c>
      <c r="B197" s="558"/>
      <c r="C197" s="558"/>
      <c r="D197" s="558"/>
      <c r="E197" s="558"/>
      <c r="F197" s="558"/>
      <c r="G197" s="558"/>
      <c r="H197" s="558"/>
      <c r="I197" s="558"/>
      <c r="J197" s="558"/>
      <c r="K197" s="558"/>
      <c r="L197" s="559"/>
    </row>
    <row r="198" spans="1:12" s="264" customFormat="1" ht="11.25">
      <c r="A198" s="395"/>
      <c r="B198" s="396"/>
      <c r="C198" s="396"/>
      <c r="D198" s="396"/>
      <c r="E198" s="396"/>
      <c r="F198" s="396"/>
      <c r="G198" s="396"/>
      <c r="H198" s="396"/>
      <c r="I198" s="396"/>
      <c r="J198" s="396"/>
      <c r="K198" s="396"/>
      <c r="L198" s="295"/>
    </row>
    <row r="199" spans="1:12" s="264" customFormat="1" ht="11.25">
      <c r="A199" s="390" t="s">
        <v>75</v>
      </c>
      <c r="B199" s="346"/>
      <c r="C199" s="346"/>
      <c r="D199" s="346"/>
      <c r="E199" s="346"/>
      <c r="F199" s="346"/>
      <c r="G199" s="346"/>
      <c r="H199" s="346"/>
      <c r="I199" s="346"/>
      <c r="J199" s="346"/>
      <c r="K199" s="346"/>
      <c r="L199" s="295"/>
    </row>
    <row r="200" spans="1:12" s="264" customFormat="1" ht="11.25">
      <c r="A200" s="284"/>
      <c r="B200" s="269"/>
      <c r="C200" s="269"/>
      <c r="D200" s="269"/>
      <c r="E200" s="269"/>
      <c r="F200" s="269"/>
      <c r="G200" s="269"/>
      <c r="H200" s="269"/>
      <c r="I200" s="269"/>
      <c r="J200" s="269"/>
      <c r="K200" s="269"/>
      <c r="L200" s="295"/>
    </row>
    <row r="201" spans="1:12" s="264" customFormat="1" ht="12" thickBot="1">
      <c r="A201" s="471" t="s">
        <v>74</v>
      </c>
      <c r="B201" s="472"/>
      <c r="C201" s="472"/>
      <c r="D201" s="472"/>
      <c r="E201" s="472"/>
      <c r="F201" s="470"/>
      <c r="G201" s="470"/>
      <c r="H201" s="470"/>
      <c r="I201" s="470"/>
      <c r="J201" s="375" t="s">
        <v>71</v>
      </c>
      <c r="K201" s="393"/>
      <c r="L201" s="295"/>
    </row>
    <row r="202" spans="1:12" s="264" customFormat="1" ht="11.25">
      <c r="A202" s="284"/>
      <c r="B202" s="269"/>
      <c r="C202" s="269"/>
      <c r="D202" s="269"/>
      <c r="E202" s="269"/>
      <c r="F202" s="269"/>
      <c r="G202" s="269"/>
      <c r="H202" s="269"/>
      <c r="I202" s="269"/>
      <c r="J202" s="269"/>
      <c r="K202" s="269"/>
      <c r="L202" s="295"/>
    </row>
    <row r="203" spans="1:12" s="264" customFormat="1" ht="12" thickBot="1">
      <c r="A203" s="397" t="s">
        <v>85</v>
      </c>
      <c r="B203" s="398"/>
      <c r="C203" s="398"/>
      <c r="D203" s="398"/>
      <c r="E203" s="398"/>
      <c r="F203" s="398"/>
      <c r="G203" s="398"/>
      <c r="H203" s="398"/>
      <c r="I203" s="398"/>
      <c r="J203" s="398"/>
      <c r="K203" s="398"/>
      <c r="L203" s="279"/>
    </row>
    <row r="204" s="264" customFormat="1" ht="11.25"/>
    <row r="205" s="264" customFormat="1" ht="11.25"/>
    <row r="206" s="264" customFormat="1" ht="11.25"/>
    <row r="207" s="264" customFormat="1" ht="11.25"/>
    <row r="208" s="264" customFormat="1" ht="11.25"/>
    <row r="209" s="264" customFormat="1" ht="11.25"/>
    <row r="210" s="264" customFormat="1" ht="11.25"/>
    <row r="211" s="264" customFormat="1" ht="11.25"/>
    <row r="212" s="264" customFormat="1" ht="11.25"/>
    <row r="213" s="264" customFormat="1" ht="11.25"/>
    <row r="214" s="264" customFormat="1" ht="11.25"/>
    <row r="215" s="264" customFormat="1" ht="11.25"/>
    <row r="216" s="264" customFormat="1" ht="11.25"/>
    <row r="217" s="264" customFormat="1" ht="11.25"/>
    <row r="218" s="264" customFormat="1" ht="11.25"/>
    <row r="219" s="264" customFormat="1" ht="11.25"/>
    <row r="220" s="264" customFormat="1" ht="11.25"/>
    <row r="221" s="264" customFormat="1" ht="11.25"/>
    <row r="222" s="264" customFormat="1" ht="11.25"/>
    <row r="223" s="264" customFormat="1" ht="11.25"/>
    <row r="224" s="264" customFormat="1" ht="11.25"/>
  </sheetData>
  <sheetProtection/>
  <protectedRanges>
    <protectedRange sqref="E124:E136" name="Range2"/>
    <protectedRange sqref="L124:L136" name="Range3"/>
  </protectedRanges>
  <mergeCells count="139">
    <mergeCell ref="A108:L108"/>
    <mergeCell ref="D144:L144"/>
    <mergeCell ref="A109:L109"/>
    <mergeCell ref="K92:L92"/>
    <mergeCell ref="A105:L105"/>
    <mergeCell ref="A111:L115"/>
    <mergeCell ref="A127:A129"/>
    <mergeCell ref="A117:L117"/>
    <mergeCell ref="B118:L118"/>
    <mergeCell ref="G126:H126"/>
    <mergeCell ref="B51:L53"/>
    <mergeCell ref="K89:L89"/>
    <mergeCell ref="A158:D158"/>
    <mergeCell ref="K103:L103"/>
    <mergeCell ref="A135:A136"/>
    <mergeCell ref="G132:H134"/>
    <mergeCell ref="G135:H136"/>
    <mergeCell ref="G124:H124"/>
    <mergeCell ref="G125:H125"/>
    <mergeCell ref="J61:L61"/>
    <mergeCell ref="C187:F188"/>
    <mergeCell ref="B18:L20"/>
    <mergeCell ref="A98:A100"/>
    <mergeCell ref="K98:L98"/>
    <mergeCell ref="K99:L99"/>
    <mergeCell ref="K100:L100"/>
    <mergeCell ref="K94:L94"/>
    <mergeCell ref="K95:L95"/>
    <mergeCell ref="K96:L96"/>
    <mergeCell ref="K93:L93"/>
    <mergeCell ref="A192:L192"/>
    <mergeCell ref="A197:L197"/>
    <mergeCell ref="A144:B144"/>
    <mergeCell ref="B154:L154"/>
    <mergeCell ref="B155:L155"/>
    <mergeCell ref="B176:L176"/>
    <mergeCell ref="B177:L177"/>
    <mergeCell ref="C184:F185"/>
    <mergeCell ref="A187:B188"/>
    <mergeCell ref="A191:K191"/>
    <mergeCell ref="B169:J169"/>
    <mergeCell ref="A116:L116"/>
    <mergeCell ref="A142:F142"/>
    <mergeCell ref="B140:L140"/>
    <mergeCell ref="A121:L121"/>
    <mergeCell ref="B139:L139"/>
    <mergeCell ref="A130:A131"/>
    <mergeCell ref="B130:B131"/>
    <mergeCell ref="G123:H123"/>
    <mergeCell ref="G127:H129"/>
    <mergeCell ref="K63:L63"/>
    <mergeCell ref="K69:L69"/>
    <mergeCell ref="K68:L68"/>
    <mergeCell ref="K67:L67"/>
    <mergeCell ref="K66:L66"/>
    <mergeCell ref="K64:L64"/>
    <mergeCell ref="K85:L85"/>
    <mergeCell ref="K82:L82"/>
    <mergeCell ref="K81:L81"/>
    <mergeCell ref="K97:L97"/>
    <mergeCell ref="K91:L91"/>
    <mergeCell ref="A91:A96"/>
    <mergeCell ref="K83:L83"/>
    <mergeCell ref="A110:L110"/>
    <mergeCell ref="B119:L119"/>
    <mergeCell ref="K90:L90"/>
    <mergeCell ref="K101:L101"/>
    <mergeCell ref="K102:L102"/>
    <mergeCell ref="K65:L65"/>
    <mergeCell ref="K72:L72"/>
    <mergeCell ref="K84:L84"/>
    <mergeCell ref="A81:A82"/>
    <mergeCell ref="A104:L104"/>
    <mergeCell ref="G184:H185"/>
    <mergeCell ref="K79:L79"/>
    <mergeCell ref="K86:L86"/>
    <mergeCell ref="K88:L88"/>
    <mergeCell ref="K87:L87"/>
    <mergeCell ref="A120:L120"/>
    <mergeCell ref="A106:A107"/>
    <mergeCell ref="K80:L80"/>
    <mergeCell ref="B106:L107"/>
    <mergeCell ref="A84:A86"/>
    <mergeCell ref="A77:A79"/>
    <mergeCell ref="K71:L71"/>
    <mergeCell ref="K78:L78"/>
    <mergeCell ref="K77:L77"/>
    <mergeCell ref="A70:A72"/>
    <mergeCell ref="K74:L74"/>
    <mergeCell ref="K75:L75"/>
    <mergeCell ref="K76:L76"/>
    <mergeCell ref="K70:L70"/>
    <mergeCell ref="K73:L73"/>
    <mergeCell ref="A63:A65"/>
    <mergeCell ref="A58:L58"/>
    <mergeCell ref="B21:L23"/>
    <mergeCell ref="B15:L17"/>
    <mergeCell ref="B39:L41"/>
    <mergeCell ref="A14:L14"/>
    <mergeCell ref="B33:L35"/>
    <mergeCell ref="B54:L56"/>
    <mergeCell ref="A59:L60"/>
    <mergeCell ref="K62:L62"/>
    <mergeCell ref="B57:L57"/>
    <mergeCell ref="B11:L11"/>
    <mergeCell ref="A2:L2"/>
    <mergeCell ref="A4:L4"/>
    <mergeCell ref="A6:L6"/>
    <mergeCell ref="B9:L9"/>
    <mergeCell ref="B10:L10"/>
    <mergeCell ref="A12:L12"/>
    <mergeCell ref="B8:L8"/>
    <mergeCell ref="A3:M3"/>
    <mergeCell ref="A5:M5"/>
    <mergeCell ref="B7:L7"/>
    <mergeCell ref="B48:L50"/>
    <mergeCell ref="B45:L47"/>
    <mergeCell ref="B24:L26"/>
    <mergeCell ref="B30:L32"/>
    <mergeCell ref="B36:L38"/>
    <mergeCell ref="B42:L44"/>
    <mergeCell ref="B27:L29"/>
    <mergeCell ref="A13:L13"/>
    <mergeCell ref="F201:I201"/>
    <mergeCell ref="A201:E201"/>
    <mergeCell ref="A195:E195"/>
    <mergeCell ref="F195:I195"/>
    <mergeCell ref="G122:L122"/>
    <mergeCell ref="A153:F153"/>
    <mergeCell ref="D130:D131"/>
    <mergeCell ref="G130:H131"/>
    <mergeCell ref="I130:I131"/>
    <mergeCell ref="A184:B185"/>
    <mergeCell ref="A138:L138"/>
    <mergeCell ref="J130:J131"/>
    <mergeCell ref="A132:A134"/>
    <mergeCell ref="C130:C131"/>
    <mergeCell ref="K130:K131"/>
    <mergeCell ref="A122:E122"/>
  </mergeCells>
  <printOptions/>
  <pageMargins left="0.7480314960629921" right="0.35433070866141736" top="0.3937007874015748" bottom="0.3937007874015748" header="0.5118110236220472" footer="0.5118110236220472"/>
  <pageSetup horizontalDpi="600" verticalDpi="600" orientation="portrait" paperSize="8" scale="85" r:id="rId1"/>
  <rowBreaks count="3" manualBreakCount="3">
    <brk id="57" max="11" man="1"/>
    <brk id="120" max="11" man="1"/>
    <brk id="156" max="11" man="1"/>
  </rowBreaks>
  <ignoredErrors>
    <ignoredError sqref="B148" formula="1"/>
  </ignoredErrors>
</worksheet>
</file>

<file path=xl/worksheets/sheet3.xml><?xml version="1.0" encoding="utf-8"?>
<worksheet xmlns="http://schemas.openxmlformats.org/spreadsheetml/2006/main" xmlns:r="http://schemas.openxmlformats.org/officeDocument/2006/relationships">
  <dimension ref="A1:L1850"/>
  <sheetViews>
    <sheetView view="pageBreakPreview" zoomScale="75" zoomScaleNormal="75" zoomScaleSheetLayoutView="75" zoomScalePageLayoutView="0" workbookViewId="0" topLeftCell="A1">
      <selection activeCell="K193" sqref="K193"/>
    </sheetView>
  </sheetViews>
  <sheetFormatPr defaultColWidth="9.140625" defaultRowHeight="12.75"/>
  <cols>
    <col min="1" max="1" width="19.8515625" style="0" customWidth="1"/>
    <col min="2" max="2" width="9.7109375" style="0" customWidth="1"/>
    <col min="3" max="5" width="14.7109375" style="0" customWidth="1"/>
    <col min="6" max="6" width="16.00390625" style="0" customWidth="1"/>
    <col min="7" max="7" width="15.28125" style="0" customWidth="1"/>
    <col min="8" max="8" width="13.57421875" style="0" customWidth="1"/>
    <col min="9" max="9" width="13.421875" style="0" customWidth="1"/>
    <col min="10" max="10" width="12.57421875" style="0" customWidth="1"/>
    <col min="11" max="11" width="15.00390625" style="0" customWidth="1"/>
  </cols>
  <sheetData>
    <row r="1" spans="1:9" ht="12.75">
      <c r="A1" s="616" t="s">
        <v>44</v>
      </c>
      <c r="B1" s="616"/>
      <c r="C1" s="616"/>
      <c r="D1" s="616"/>
      <c r="E1" s="616"/>
      <c r="F1" s="616"/>
      <c r="I1" s="92" t="s">
        <v>37</v>
      </c>
    </row>
    <row r="2" spans="1:10" ht="12.75">
      <c r="A2" s="616"/>
      <c r="B2" s="616"/>
      <c r="C2" s="616"/>
      <c r="D2" s="616"/>
      <c r="E2" s="616"/>
      <c r="F2" s="616"/>
      <c r="I2" s="22" t="s">
        <v>154</v>
      </c>
      <c r="J2" s="202"/>
    </row>
    <row r="3" spans="1:10" ht="3.75" customHeight="1">
      <c r="A3" s="616"/>
      <c r="B3" s="616"/>
      <c r="C3" s="616"/>
      <c r="D3" s="616"/>
      <c r="E3" s="616"/>
      <c r="F3" s="616"/>
      <c r="I3" s="202"/>
      <c r="J3" s="202"/>
    </row>
    <row r="4" spans="1:10" ht="12.75">
      <c r="A4" s="616"/>
      <c r="B4" s="616"/>
      <c r="C4" s="616"/>
      <c r="D4" s="616"/>
      <c r="E4" s="616"/>
      <c r="F4" s="616"/>
      <c r="I4" s="22" t="s">
        <v>155</v>
      </c>
      <c r="J4" s="202"/>
    </row>
    <row r="5" spans="1:10" ht="4.5" customHeight="1">
      <c r="A5" s="616"/>
      <c r="B5" s="616"/>
      <c r="C5" s="616"/>
      <c r="D5" s="616"/>
      <c r="E5" s="616"/>
      <c r="F5" s="616"/>
      <c r="I5" s="92"/>
      <c r="J5" s="202"/>
    </row>
    <row r="6" spans="1:10" ht="18" customHeight="1">
      <c r="A6" s="616"/>
      <c r="B6" s="616"/>
      <c r="C6" s="616"/>
      <c r="D6" s="616"/>
      <c r="E6" s="616"/>
      <c r="F6" s="616"/>
      <c r="I6" s="22" t="s">
        <v>156</v>
      </c>
      <c r="J6" s="202"/>
    </row>
    <row r="7" spans="1:10" ht="5.25" customHeight="1">
      <c r="A7" s="150"/>
      <c r="B7" s="150"/>
      <c r="C7" s="150"/>
      <c r="D7" s="150"/>
      <c r="E7" s="150"/>
      <c r="F7" s="150"/>
      <c r="I7" s="22"/>
      <c r="J7" s="202"/>
    </row>
    <row r="8" spans="1:10" ht="20.25">
      <c r="A8" s="4" t="s">
        <v>46</v>
      </c>
      <c r="I8" s="22" t="s">
        <v>38</v>
      </c>
      <c r="J8" s="202"/>
    </row>
    <row r="9" spans="9:10" ht="3.75" customHeight="1">
      <c r="I9" s="22"/>
      <c r="J9" s="202"/>
    </row>
    <row r="10" spans="9:10" ht="27" customHeight="1">
      <c r="I10" s="593" t="s">
        <v>136</v>
      </c>
      <c r="J10" s="594"/>
    </row>
    <row r="11" spans="9:10" ht="3.75" customHeight="1">
      <c r="I11" s="21"/>
      <c r="J11" s="202"/>
    </row>
    <row r="12" spans="2:10" s="5" customFormat="1" ht="19.5">
      <c r="B12" s="4"/>
      <c r="C12" s="4"/>
      <c r="I12" s="22" t="s">
        <v>39</v>
      </c>
      <c r="J12" s="203"/>
    </row>
    <row r="13" spans="9:10" ht="3.75" customHeight="1">
      <c r="I13" s="21"/>
      <c r="J13" s="202"/>
    </row>
    <row r="14" spans="1:10" s="7" customFormat="1" ht="13.5">
      <c r="A14" s="6" t="s">
        <v>32</v>
      </c>
      <c r="B14" s="589">
        <v>40637</v>
      </c>
      <c r="C14" s="590"/>
      <c r="D14" s="8" t="s">
        <v>72</v>
      </c>
      <c r="E14" s="6" t="s">
        <v>141</v>
      </c>
      <c r="G14" s="91" t="s">
        <v>76</v>
      </c>
      <c r="H14" s="8" t="s">
        <v>142</v>
      </c>
      <c r="I14" s="22" t="s">
        <v>40</v>
      </c>
      <c r="J14" s="204"/>
    </row>
    <row r="15" ht="5.25" customHeight="1" thickBot="1"/>
    <row r="16" spans="1:11" s="59" customFormat="1" ht="14.25" thickBot="1">
      <c r="A16" s="55"/>
      <c r="B16" s="56"/>
      <c r="C16" s="57" t="s">
        <v>51</v>
      </c>
      <c r="D16" s="57" t="s">
        <v>52</v>
      </c>
      <c r="E16" s="57" t="s">
        <v>53</v>
      </c>
      <c r="F16" s="57" t="s">
        <v>54</v>
      </c>
      <c r="G16" s="57" t="s">
        <v>55</v>
      </c>
      <c r="H16" s="57" t="s">
        <v>56</v>
      </c>
      <c r="I16" s="58" t="s">
        <v>57</v>
      </c>
      <c r="J16" s="601" t="s">
        <v>130</v>
      </c>
      <c r="K16" s="602"/>
    </row>
    <row r="17" spans="1:11" s="59" customFormat="1" ht="13.5">
      <c r="A17" s="60" t="s">
        <v>163</v>
      </c>
      <c r="B17" s="156" t="s">
        <v>146</v>
      </c>
      <c r="C17" s="208">
        <v>2</v>
      </c>
      <c r="D17" s="208">
        <v>2</v>
      </c>
      <c r="E17" s="208">
        <v>2</v>
      </c>
      <c r="F17" s="208">
        <v>2</v>
      </c>
      <c r="G17" s="208">
        <v>3</v>
      </c>
      <c r="H17" s="208">
        <v>3</v>
      </c>
      <c r="I17" s="209">
        <v>2</v>
      </c>
      <c r="J17" s="153" t="s">
        <v>146</v>
      </c>
      <c r="K17" s="154">
        <f>SUM(C17:I17)</f>
        <v>16</v>
      </c>
    </row>
    <row r="18" spans="1:11" s="59" customFormat="1" ht="13.5">
      <c r="A18" s="135" t="s">
        <v>181</v>
      </c>
      <c r="B18" s="157" t="s">
        <v>147</v>
      </c>
      <c r="C18" s="210">
        <v>1</v>
      </c>
      <c r="D18" s="210">
        <v>1</v>
      </c>
      <c r="E18" s="210">
        <v>1</v>
      </c>
      <c r="F18" s="210">
        <v>1</v>
      </c>
      <c r="G18" s="210">
        <v>1</v>
      </c>
      <c r="H18" s="210">
        <v>1</v>
      </c>
      <c r="I18" s="211">
        <v>1</v>
      </c>
      <c r="J18" s="155" t="s">
        <v>147</v>
      </c>
      <c r="K18" s="70">
        <f aca="true" t="shared" si="0" ref="K18:K23">SUM(C18:I18)</f>
        <v>7</v>
      </c>
    </row>
    <row r="19" spans="1:11" s="59" customFormat="1" ht="13.5">
      <c r="A19" s="135"/>
      <c r="B19" s="221" t="s">
        <v>148</v>
      </c>
      <c r="C19" s="222">
        <v>1</v>
      </c>
      <c r="D19" s="222">
        <v>1</v>
      </c>
      <c r="E19" s="222">
        <v>1</v>
      </c>
      <c r="F19" s="222">
        <v>1</v>
      </c>
      <c r="G19" s="222">
        <v>1</v>
      </c>
      <c r="H19" s="222">
        <v>1</v>
      </c>
      <c r="I19" s="223">
        <v>1</v>
      </c>
      <c r="J19" s="224" t="s">
        <v>148</v>
      </c>
      <c r="K19" s="70">
        <f t="shared" si="0"/>
        <v>7</v>
      </c>
    </row>
    <row r="20" spans="1:11" s="66" customFormat="1" ht="13.5">
      <c r="A20" s="200"/>
      <c r="B20" s="61" t="s">
        <v>34</v>
      </c>
      <c r="C20" s="62">
        <v>5</v>
      </c>
      <c r="D20" s="62">
        <v>5</v>
      </c>
      <c r="E20" s="62">
        <v>6</v>
      </c>
      <c r="F20" s="62">
        <v>6</v>
      </c>
      <c r="G20" s="62">
        <v>5</v>
      </c>
      <c r="H20" s="62">
        <v>4</v>
      </c>
      <c r="I20" s="63">
        <v>4</v>
      </c>
      <c r="J20" s="64" t="s">
        <v>34</v>
      </c>
      <c r="K20" s="70">
        <f t="shared" si="0"/>
        <v>35</v>
      </c>
    </row>
    <row r="21" spans="1:11" s="66" customFormat="1" ht="13.5">
      <c r="A21" s="200"/>
      <c r="B21" s="61" t="s">
        <v>135</v>
      </c>
      <c r="C21" s="32">
        <v>4</v>
      </c>
      <c r="D21" s="32">
        <v>4</v>
      </c>
      <c r="E21" s="32">
        <v>4</v>
      </c>
      <c r="F21" s="32">
        <v>4</v>
      </c>
      <c r="G21" s="32">
        <v>4</v>
      </c>
      <c r="H21" s="32">
        <v>4</v>
      </c>
      <c r="I21" s="68">
        <v>4</v>
      </c>
      <c r="J21" s="64" t="s">
        <v>135</v>
      </c>
      <c r="K21" s="70">
        <f t="shared" si="0"/>
        <v>28</v>
      </c>
    </row>
    <row r="22" spans="1:11" s="66" customFormat="1" ht="13.5">
      <c r="A22" s="200"/>
      <c r="B22" s="67" t="s">
        <v>35</v>
      </c>
      <c r="C22" s="32">
        <v>2</v>
      </c>
      <c r="D22" s="32">
        <v>2</v>
      </c>
      <c r="E22" s="32">
        <v>2</v>
      </c>
      <c r="F22" s="32">
        <v>2</v>
      </c>
      <c r="G22" s="32">
        <v>2</v>
      </c>
      <c r="H22" s="32">
        <v>1</v>
      </c>
      <c r="I22" s="68">
        <v>1</v>
      </c>
      <c r="J22" s="69" t="s">
        <v>35</v>
      </c>
      <c r="K22" s="70">
        <f t="shared" si="0"/>
        <v>12</v>
      </c>
    </row>
    <row r="23" spans="1:11" s="66" customFormat="1" ht="14.25" thickBot="1">
      <c r="A23" s="212"/>
      <c r="B23" s="72" t="s">
        <v>36</v>
      </c>
      <c r="C23" s="136">
        <v>1</v>
      </c>
      <c r="D23" s="136">
        <v>1</v>
      </c>
      <c r="E23" s="136">
        <v>1</v>
      </c>
      <c r="F23" s="136">
        <v>2</v>
      </c>
      <c r="G23" s="136">
        <v>2</v>
      </c>
      <c r="H23" s="136">
        <v>2</v>
      </c>
      <c r="I23" s="137">
        <v>2</v>
      </c>
      <c r="J23" s="73" t="s">
        <v>36</v>
      </c>
      <c r="K23" s="74">
        <f t="shared" si="0"/>
        <v>11</v>
      </c>
    </row>
    <row r="24" spans="1:11" s="66" customFormat="1" ht="14.25" thickTop="1">
      <c r="A24" s="60" t="s">
        <v>164</v>
      </c>
      <c r="B24" s="156" t="s">
        <v>146</v>
      </c>
      <c r="C24" s="208">
        <v>2</v>
      </c>
      <c r="D24" s="208">
        <v>2</v>
      </c>
      <c r="E24" s="208">
        <v>2</v>
      </c>
      <c r="F24" s="208">
        <v>2</v>
      </c>
      <c r="G24" s="208">
        <v>2</v>
      </c>
      <c r="H24" s="208">
        <v>2</v>
      </c>
      <c r="I24" s="209">
        <v>2</v>
      </c>
      <c r="J24" s="153" t="s">
        <v>146</v>
      </c>
      <c r="K24" s="65">
        <f>SUM(C24:I24)</f>
        <v>14</v>
      </c>
    </row>
    <row r="25" spans="1:11" s="66" customFormat="1" ht="13.5">
      <c r="A25" s="135" t="s">
        <v>182</v>
      </c>
      <c r="B25" s="157" t="s">
        <v>147</v>
      </c>
      <c r="C25" s="210">
        <v>1</v>
      </c>
      <c r="D25" s="210">
        <v>1</v>
      </c>
      <c r="E25" s="210">
        <v>1</v>
      </c>
      <c r="F25" s="210">
        <v>1</v>
      </c>
      <c r="G25" s="210">
        <v>1</v>
      </c>
      <c r="H25" s="210">
        <v>1</v>
      </c>
      <c r="I25" s="211">
        <v>1</v>
      </c>
      <c r="J25" s="155" t="s">
        <v>147</v>
      </c>
      <c r="K25" s="65">
        <f aca="true" t="shared" si="1" ref="K25:K30">SUM(C25:I25)</f>
        <v>7</v>
      </c>
    </row>
    <row r="26" spans="1:11" s="66" customFormat="1" ht="13.5">
      <c r="A26" s="135"/>
      <c r="B26" s="221" t="s">
        <v>148</v>
      </c>
      <c r="C26" s="222">
        <v>1</v>
      </c>
      <c r="D26" s="222">
        <v>1</v>
      </c>
      <c r="E26" s="222">
        <v>1</v>
      </c>
      <c r="F26" s="222">
        <v>1</v>
      </c>
      <c r="G26" s="222">
        <v>1</v>
      </c>
      <c r="H26" s="222">
        <v>1</v>
      </c>
      <c r="I26" s="223">
        <v>1</v>
      </c>
      <c r="J26" s="224" t="s">
        <v>148</v>
      </c>
      <c r="K26" s="65">
        <f t="shared" si="1"/>
        <v>7</v>
      </c>
    </row>
    <row r="27" spans="1:11" s="66" customFormat="1" ht="13.5">
      <c r="A27" s="200"/>
      <c r="B27" s="61" t="s">
        <v>34</v>
      </c>
      <c r="C27" s="62">
        <v>5</v>
      </c>
      <c r="D27" s="62">
        <v>5</v>
      </c>
      <c r="E27" s="62">
        <v>6</v>
      </c>
      <c r="F27" s="62">
        <v>6</v>
      </c>
      <c r="G27" s="62">
        <v>5</v>
      </c>
      <c r="H27" s="62">
        <v>4</v>
      </c>
      <c r="I27" s="63">
        <v>4</v>
      </c>
      <c r="J27" s="64" t="s">
        <v>34</v>
      </c>
      <c r="K27" s="65">
        <f t="shared" si="1"/>
        <v>35</v>
      </c>
    </row>
    <row r="28" spans="1:11" s="66" customFormat="1" ht="13.5">
      <c r="A28" s="200"/>
      <c r="B28" s="61" t="s">
        <v>135</v>
      </c>
      <c r="C28" s="32">
        <v>4</v>
      </c>
      <c r="D28" s="32">
        <v>4</v>
      </c>
      <c r="E28" s="32">
        <v>4</v>
      </c>
      <c r="F28" s="32">
        <v>4</v>
      </c>
      <c r="G28" s="32">
        <v>4</v>
      </c>
      <c r="H28" s="32">
        <v>4</v>
      </c>
      <c r="I28" s="68">
        <v>4</v>
      </c>
      <c r="J28" s="64" t="s">
        <v>135</v>
      </c>
      <c r="K28" s="65">
        <f t="shared" si="1"/>
        <v>28</v>
      </c>
    </row>
    <row r="29" spans="1:11" s="66" customFormat="1" ht="13.5">
      <c r="A29" s="200"/>
      <c r="B29" s="67" t="s">
        <v>35</v>
      </c>
      <c r="C29" s="32">
        <v>1</v>
      </c>
      <c r="D29" s="32">
        <v>1</v>
      </c>
      <c r="E29" s="32">
        <v>1</v>
      </c>
      <c r="F29" s="32">
        <v>1</v>
      </c>
      <c r="G29" s="32">
        <v>1</v>
      </c>
      <c r="H29" s="32">
        <v>0</v>
      </c>
      <c r="I29" s="68">
        <v>0</v>
      </c>
      <c r="J29" s="69" t="s">
        <v>35</v>
      </c>
      <c r="K29" s="65">
        <f t="shared" si="1"/>
        <v>5</v>
      </c>
    </row>
    <row r="30" spans="1:11" s="66" customFormat="1" ht="14.25" thickBot="1">
      <c r="A30" s="71"/>
      <c r="B30" s="72" t="s">
        <v>36</v>
      </c>
      <c r="C30" s="136">
        <v>1</v>
      </c>
      <c r="D30" s="136">
        <v>1</v>
      </c>
      <c r="E30" s="136">
        <v>1</v>
      </c>
      <c r="F30" s="136">
        <v>1</v>
      </c>
      <c r="G30" s="136">
        <v>1</v>
      </c>
      <c r="H30" s="136">
        <v>1</v>
      </c>
      <c r="I30" s="137">
        <v>1</v>
      </c>
      <c r="J30" s="73" t="s">
        <v>36</v>
      </c>
      <c r="K30" s="74">
        <f t="shared" si="1"/>
        <v>7</v>
      </c>
    </row>
    <row r="31" spans="1:11" s="66" customFormat="1" ht="14.25" thickTop="1">
      <c r="A31" s="60" t="s">
        <v>165</v>
      </c>
      <c r="B31" s="156" t="s">
        <v>146</v>
      </c>
      <c r="C31" s="208">
        <v>2</v>
      </c>
      <c r="D31" s="208">
        <v>2</v>
      </c>
      <c r="E31" s="208">
        <v>2</v>
      </c>
      <c r="F31" s="208">
        <v>2</v>
      </c>
      <c r="G31" s="208">
        <v>3</v>
      </c>
      <c r="H31" s="208">
        <v>3</v>
      </c>
      <c r="I31" s="209">
        <v>2</v>
      </c>
      <c r="J31" s="153" t="s">
        <v>146</v>
      </c>
      <c r="K31" s="65">
        <f>SUM(C31:I31)</f>
        <v>16</v>
      </c>
    </row>
    <row r="32" spans="1:11" s="66" customFormat="1" ht="13.5">
      <c r="A32" s="135" t="s">
        <v>183</v>
      </c>
      <c r="B32" s="157" t="s">
        <v>147</v>
      </c>
      <c r="C32" s="210">
        <v>1</v>
      </c>
      <c r="D32" s="210">
        <v>1</v>
      </c>
      <c r="E32" s="210">
        <v>1</v>
      </c>
      <c r="F32" s="210">
        <v>1</v>
      </c>
      <c r="G32" s="210">
        <v>1</v>
      </c>
      <c r="H32" s="210">
        <v>1</v>
      </c>
      <c r="I32" s="211">
        <v>2</v>
      </c>
      <c r="J32" s="155" t="s">
        <v>147</v>
      </c>
      <c r="K32" s="65">
        <f aca="true" t="shared" si="2" ref="K32:K37">SUM(C32:I32)</f>
        <v>8</v>
      </c>
    </row>
    <row r="33" spans="1:11" s="66" customFormat="1" ht="13.5">
      <c r="A33" s="135"/>
      <c r="B33" s="221" t="s">
        <v>148</v>
      </c>
      <c r="C33" s="222">
        <v>1</v>
      </c>
      <c r="D33" s="222">
        <v>1</v>
      </c>
      <c r="E33" s="222">
        <v>1</v>
      </c>
      <c r="F33" s="222">
        <v>1</v>
      </c>
      <c r="G33" s="222">
        <v>1</v>
      </c>
      <c r="H33" s="222">
        <v>1</v>
      </c>
      <c r="I33" s="223">
        <v>1</v>
      </c>
      <c r="J33" s="224" t="s">
        <v>148</v>
      </c>
      <c r="K33" s="65">
        <f t="shared" si="2"/>
        <v>7</v>
      </c>
    </row>
    <row r="34" spans="1:11" s="66" customFormat="1" ht="13.5">
      <c r="A34" s="200"/>
      <c r="B34" s="61" t="s">
        <v>34</v>
      </c>
      <c r="C34" s="62">
        <v>5</v>
      </c>
      <c r="D34" s="62">
        <v>5</v>
      </c>
      <c r="E34" s="62">
        <v>5</v>
      </c>
      <c r="F34" s="62">
        <v>5</v>
      </c>
      <c r="G34" s="62">
        <v>5</v>
      </c>
      <c r="H34" s="62">
        <v>4</v>
      </c>
      <c r="I34" s="63">
        <v>4</v>
      </c>
      <c r="J34" s="64" t="s">
        <v>34</v>
      </c>
      <c r="K34" s="65">
        <f t="shared" si="2"/>
        <v>33</v>
      </c>
    </row>
    <row r="35" spans="1:11" s="66" customFormat="1" ht="13.5">
      <c r="A35" s="200"/>
      <c r="B35" s="61" t="s">
        <v>135</v>
      </c>
      <c r="C35" s="32">
        <v>4</v>
      </c>
      <c r="D35" s="32">
        <v>4</v>
      </c>
      <c r="E35" s="32">
        <v>4</v>
      </c>
      <c r="F35" s="32">
        <v>4</v>
      </c>
      <c r="G35" s="32">
        <v>4</v>
      </c>
      <c r="H35" s="32">
        <v>4</v>
      </c>
      <c r="I35" s="68">
        <v>4</v>
      </c>
      <c r="J35" s="64" t="s">
        <v>135</v>
      </c>
      <c r="K35" s="65">
        <f t="shared" si="2"/>
        <v>28</v>
      </c>
    </row>
    <row r="36" spans="1:11" s="66" customFormat="1" ht="13.5">
      <c r="A36" s="200"/>
      <c r="B36" s="67" t="s">
        <v>35</v>
      </c>
      <c r="C36" s="32">
        <v>0</v>
      </c>
      <c r="D36" s="32">
        <v>0</v>
      </c>
      <c r="E36" s="32">
        <v>0</v>
      </c>
      <c r="F36" s="32">
        <v>0</v>
      </c>
      <c r="G36" s="32">
        <v>0</v>
      </c>
      <c r="H36" s="32">
        <v>0</v>
      </c>
      <c r="I36" s="68">
        <v>0</v>
      </c>
      <c r="J36" s="69" t="s">
        <v>35</v>
      </c>
      <c r="K36" s="65">
        <f t="shared" si="2"/>
        <v>0</v>
      </c>
    </row>
    <row r="37" spans="1:11" s="66" customFormat="1" ht="14.25" thickBot="1">
      <c r="A37" s="71"/>
      <c r="B37" s="72" t="s">
        <v>36</v>
      </c>
      <c r="C37" s="136">
        <v>2</v>
      </c>
      <c r="D37" s="136">
        <v>2</v>
      </c>
      <c r="E37" s="136">
        <v>2</v>
      </c>
      <c r="F37" s="136">
        <v>2</v>
      </c>
      <c r="G37" s="136">
        <v>3</v>
      </c>
      <c r="H37" s="136">
        <v>3</v>
      </c>
      <c r="I37" s="137">
        <v>3</v>
      </c>
      <c r="J37" s="73" t="s">
        <v>36</v>
      </c>
      <c r="K37" s="74">
        <f t="shared" si="2"/>
        <v>17</v>
      </c>
    </row>
    <row r="38" spans="1:11" s="66" customFormat="1" ht="14.25" thickTop="1">
      <c r="A38" s="60" t="s">
        <v>166</v>
      </c>
      <c r="B38" s="156" t="s">
        <v>146</v>
      </c>
      <c r="C38" s="208">
        <v>3</v>
      </c>
      <c r="D38" s="208">
        <v>3</v>
      </c>
      <c r="E38" s="208">
        <v>3</v>
      </c>
      <c r="F38" s="208">
        <v>3</v>
      </c>
      <c r="G38" s="208">
        <v>3</v>
      </c>
      <c r="H38" s="208">
        <v>4</v>
      </c>
      <c r="I38" s="209">
        <v>4</v>
      </c>
      <c r="J38" s="153" t="s">
        <v>146</v>
      </c>
      <c r="K38" s="65">
        <f>SUM(C38:I38)</f>
        <v>23</v>
      </c>
    </row>
    <row r="39" spans="1:11" s="66" customFormat="1" ht="13.5">
      <c r="A39" s="135" t="s">
        <v>184</v>
      </c>
      <c r="B39" s="157" t="s">
        <v>147</v>
      </c>
      <c r="C39" s="210">
        <v>1</v>
      </c>
      <c r="D39" s="210">
        <v>1</v>
      </c>
      <c r="E39" s="210">
        <v>1</v>
      </c>
      <c r="F39" s="210">
        <v>1</v>
      </c>
      <c r="G39" s="210">
        <v>2</v>
      </c>
      <c r="H39" s="210">
        <v>3</v>
      </c>
      <c r="I39" s="211">
        <v>3</v>
      </c>
      <c r="J39" s="155" t="s">
        <v>147</v>
      </c>
      <c r="K39" s="65">
        <f aca="true" t="shared" si="3" ref="K39:K44">SUM(C39:I39)</f>
        <v>12</v>
      </c>
    </row>
    <row r="40" spans="1:11" s="66" customFormat="1" ht="13.5">
      <c r="A40" s="135"/>
      <c r="B40" s="221" t="s">
        <v>148</v>
      </c>
      <c r="C40" s="222">
        <v>1</v>
      </c>
      <c r="D40" s="222">
        <v>1</v>
      </c>
      <c r="E40" s="222">
        <v>1</v>
      </c>
      <c r="F40" s="222">
        <v>1</v>
      </c>
      <c r="G40" s="222">
        <v>2</v>
      </c>
      <c r="H40" s="222">
        <v>2</v>
      </c>
      <c r="I40" s="223">
        <v>1</v>
      </c>
      <c r="J40" s="224" t="s">
        <v>148</v>
      </c>
      <c r="K40" s="65">
        <f t="shared" si="3"/>
        <v>9</v>
      </c>
    </row>
    <row r="41" spans="1:11" s="66" customFormat="1" ht="13.5">
      <c r="A41" s="200"/>
      <c r="B41" s="61" t="s">
        <v>34</v>
      </c>
      <c r="C41" s="62">
        <v>3</v>
      </c>
      <c r="D41" s="62">
        <v>3</v>
      </c>
      <c r="E41" s="62">
        <v>3</v>
      </c>
      <c r="F41" s="62">
        <v>3</v>
      </c>
      <c r="G41" s="62">
        <v>3</v>
      </c>
      <c r="H41" s="62">
        <v>3</v>
      </c>
      <c r="I41" s="63">
        <v>3</v>
      </c>
      <c r="J41" s="64" t="s">
        <v>34</v>
      </c>
      <c r="K41" s="65">
        <f t="shared" si="3"/>
        <v>21</v>
      </c>
    </row>
    <row r="42" spans="1:11" s="66" customFormat="1" ht="13.5">
      <c r="A42" s="200"/>
      <c r="B42" s="61" t="s">
        <v>135</v>
      </c>
      <c r="C42" s="32">
        <v>2</v>
      </c>
      <c r="D42" s="32">
        <v>2</v>
      </c>
      <c r="E42" s="32">
        <v>2</v>
      </c>
      <c r="F42" s="32">
        <v>2</v>
      </c>
      <c r="G42" s="32">
        <v>2</v>
      </c>
      <c r="H42" s="32">
        <v>2</v>
      </c>
      <c r="I42" s="68">
        <v>2</v>
      </c>
      <c r="J42" s="64" t="s">
        <v>135</v>
      </c>
      <c r="K42" s="65">
        <f t="shared" si="3"/>
        <v>14</v>
      </c>
    </row>
    <row r="43" spans="1:11" s="66" customFormat="1" ht="13.5">
      <c r="A43" s="200"/>
      <c r="B43" s="67" t="s">
        <v>35</v>
      </c>
      <c r="C43" s="32">
        <v>1</v>
      </c>
      <c r="D43" s="32">
        <v>1</v>
      </c>
      <c r="E43" s="32">
        <v>1</v>
      </c>
      <c r="F43" s="32">
        <v>1</v>
      </c>
      <c r="G43" s="32">
        <v>1</v>
      </c>
      <c r="H43" s="32">
        <v>1</v>
      </c>
      <c r="I43" s="68">
        <v>1</v>
      </c>
      <c r="J43" s="69" t="s">
        <v>35</v>
      </c>
      <c r="K43" s="65">
        <f t="shared" si="3"/>
        <v>7</v>
      </c>
    </row>
    <row r="44" spans="1:11" s="66" customFormat="1" ht="14.25" thickBot="1">
      <c r="A44" s="75"/>
      <c r="B44" s="76" t="s">
        <v>36</v>
      </c>
      <c r="C44" s="138">
        <v>2</v>
      </c>
      <c r="D44" s="138">
        <v>2</v>
      </c>
      <c r="E44" s="138">
        <v>2</v>
      </c>
      <c r="F44" s="138">
        <v>2</v>
      </c>
      <c r="G44" s="138">
        <v>4</v>
      </c>
      <c r="H44" s="138">
        <v>4</v>
      </c>
      <c r="I44" s="139">
        <v>4</v>
      </c>
      <c r="J44" s="77" t="s">
        <v>36</v>
      </c>
      <c r="K44" s="65">
        <f t="shared" si="3"/>
        <v>20</v>
      </c>
    </row>
    <row r="45" spans="1:11" s="66" customFormat="1" ht="13.5">
      <c r="A45" s="60" t="s">
        <v>167</v>
      </c>
      <c r="B45" s="156" t="s">
        <v>146</v>
      </c>
      <c r="C45" s="208">
        <v>3</v>
      </c>
      <c r="D45" s="208">
        <v>3</v>
      </c>
      <c r="E45" s="208">
        <v>3</v>
      </c>
      <c r="F45" s="208">
        <v>3</v>
      </c>
      <c r="G45" s="208">
        <v>3</v>
      </c>
      <c r="H45" s="208">
        <v>4</v>
      </c>
      <c r="I45" s="209">
        <v>4</v>
      </c>
      <c r="J45" s="153" t="s">
        <v>146</v>
      </c>
      <c r="K45" s="65">
        <f>SUM(C45:I45)</f>
        <v>23</v>
      </c>
    </row>
    <row r="46" spans="1:11" s="66" customFormat="1" ht="13.5">
      <c r="A46" s="135" t="s">
        <v>185</v>
      </c>
      <c r="B46" s="157" t="s">
        <v>147</v>
      </c>
      <c r="C46" s="210">
        <v>1</v>
      </c>
      <c r="D46" s="210">
        <v>1</v>
      </c>
      <c r="E46" s="210">
        <v>1</v>
      </c>
      <c r="F46" s="210">
        <v>1</v>
      </c>
      <c r="G46" s="210">
        <v>2</v>
      </c>
      <c r="H46" s="210">
        <v>3</v>
      </c>
      <c r="I46" s="211">
        <v>3</v>
      </c>
      <c r="J46" s="155" t="s">
        <v>147</v>
      </c>
      <c r="K46" s="65">
        <f aca="true" t="shared" si="4" ref="K46:K51">SUM(C46:I46)</f>
        <v>12</v>
      </c>
    </row>
    <row r="47" spans="1:11" s="66" customFormat="1" ht="13.5">
      <c r="A47" s="135"/>
      <c r="B47" s="221" t="s">
        <v>148</v>
      </c>
      <c r="C47" s="222">
        <v>1</v>
      </c>
      <c r="D47" s="222">
        <v>1</v>
      </c>
      <c r="E47" s="222">
        <v>1</v>
      </c>
      <c r="F47" s="222">
        <v>1</v>
      </c>
      <c r="G47" s="222">
        <v>2</v>
      </c>
      <c r="H47" s="222">
        <v>2</v>
      </c>
      <c r="I47" s="223">
        <v>1</v>
      </c>
      <c r="J47" s="224" t="s">
        <v>148</v>
      </c>
      <c r="K47" s="65">
        <f t="shared" si="4"/>
        <v>9</v>
      </c>
    </row>
    <row r="48" spans="1:11" s="66" customFormat="1" ht="13.5">
      <c r="A48" s="200"/>
      <c r="B48" s="61" t="s">
        <v>34</v>
      </c>
      <c r="C48" s="62">
        <v>3</v>
      </c>
      <c r="D48" s="62">
        <v>3</v>
      </c>
      <c r="E48" s="62">
        <v>3</v>
      </c>
      <c r="F48" s="62">
        <v>3</v>
      </c>
      <c r="G48" s="62">
        <v>3</v>
      </c>
      <c r="H48" s="62">
        <v>3</v>
      </c>
      <c r="I48" s="63">
        <v>3</v>
      </c>
      <c r="J48" s="64" t="s">
        <v>34</v>
      </c>
      <c r="K48" s="65">
        <f t="shared" si="4"/>
        <v>21</v>
      </c>
    </row>
    <row r="49" spans="1:11" s="66" customFormat="1" ht="13.5">
      <c r="A49" s="200"/>
      <c r="B49" s="61" t="s">
        <v>135</v>
      </c>
      <c r="C49" s="32">
        <v>2</v>
      </c>
      <c r="D49" s="32">
        <v>2</v>
      </c>
      <c r="E49" s="32">
        <v>2</v>
      </c>
      <c r="F49" s="32">
        <v>2</v>
      </c>
      <c r="G49" s="32">
        <v>2</v>
      </c>
      <c r="H49" s="32">
        <v>2</v>
      </c>
      <c r="I49" s="68">
        <v>2</v>
      </c>
      <c r="J49" s="64" t="s">
        <v>135</v>
      </c>
      <c r="K49" s="65">
        <f t="shared" si="4"/>
        <v>14</v>
      </c>
    </row>
    <row r="50" spans="1:11" s="66" customFormat="1" ht="13.5">
      <c r="A50" s="200"/>
      <c r="B50" s="67" t="s">
        <v>35</v>
      </c>
      <c r="C50" s="32">
        <v>1</v>
      </c>
      <c r="D50" s="32">
        <v>1</v>
      </c>
      <c r="E50" s="32">
        <v>1</v>
      </c>
      <c r="F50" s="32">
        <v>1</v>
      </c>
      <c r="G50" s="32">
        <v>1</v>
      </c>
      <c r="H50" s="32">
        <v>1</v>
      </c>
      <c r="I50" s="68">
        <v>1</v>
      </c>
      <c r="J50" s="69" t="s">
        <v>35</v>
      </c>
      <c r="K50" s="65">
        <f t="shared" si="4"/>
        <v>7</v>
      </c>
    </row>
    <row r="51" spans="1:11" s="66" customFormat="1" ht="14.25" thickBot="1">
      <c r="A51" s="75"/>
      <c r="B51" s="76" t="s">
        <v>36</v>
      </c>
      <c r="C51" s="138">
        <v>2</v>
      </c>
      <c r="D51" s="138">
        <v>2</v>
      </c>
      <c r="E51" s="138">
        <v>2</v>
      </c>
      <c r="F51" s="138">
        <v>2</v>
      </c>
      <c r="G51" s="138">
        <v>4</v>
      </c>
      <c r="H51" s="138">
        <v>4</v>
      </c>
      <c r="I51" s="139">
        <v>4</v>
      </c>
      <c r="J51" s="77" t="s">
        <v>36</v>
      </c>
      <c r="K51" s="65">
        <f t="shared" si="4"/>
        <v>20</v>
      </c>
    </row>
    <row r="52" spans="1:11" s="66" customFormat="1" ht="13.5">
      <c r="A52" s="60" t="s">
        <v>180</v>
      </c>
      <c r="B52" s="156" t="s">
        <v>146</v>
      </c>
      <c r="C52" s="208">
        <v>3</v>
      </c>
      <c r="D52" s="208">
        <v>3</v>
      </c>
      <c r="E52" s="208">
        <v>3</v>
      </c>
      <c r="F52" s="208">
        <v>3</v>
      </c>
      <c r="G52" s="208">
        <v>3</v>
      </c>
      <c r="H52" s="208">
        <v>4</v>
      </c>
      <c r="I52" s="209">
        <v>4</v>
      </c>
      <c r="J52" s="153" t="s">
        <v>146</v>
      </c>
      <c r="K52" s="65">
        <f>SUM(C52:I52)</f>
        <v>23</v>
      </c>
    </row>
    <row r="53" spans="1:11" s="66" customFormat="1" ht="13.5">
      <c r="A53" s="135" t="s">
        <v>16</v>
      </c>
      <c r="B53" s="157" t="s">
        <v>147</v>
      </c>
      <c r="C53" s="210">
        <v>1</v>
      </c>
      <c r="D53" s="210">
        <v>1</v>
      </c>
      <c r="E53" s="210">
        <v>1</v>
      </c>
      <c r="F53" s="210">
        <v>1</v>
      </c>
      <c r="G53" s="210">
        <v>2</v>
      </c>
      <c r="H53" s="210">
        <v>3</v>
      </c>
      <c r="I53" s="211">
        <v>3</v>
      </c>
      <c r="J53" s="155" t="s">
        <v>147</v>
      </c>
      <c r="K53" s="65">
        <f aca="true" t="shared" si="5" ref="K53:K58">SUM(C53:I53)</f>
        <v>12</v>
      </c>
    </row>
    <row r="54" spans="1:11" s="66" customFormat="1" ht="13.5">
      <c r="A54" s="135"/>
      <c r="B54" s="221" t="s">
        <v>148</v>
      </c>
      <c r="C54" s="222">
        <v>1</v>
      </c>
      <c r="D54" s="222">
        <v>1</v>
      </c>
      <c r="E54" s="222">
        <v>1</v>
      </c>
      <c r="F54" s="222">
        <v>1</v>
      </c>
      <c r="G54" s="222">
        <v>2</v>
      </c>
      <c r="H54" s="222">
        <v>2</v>
      </c>
      <c r="I54" s="223">
        <v>1</v>
      </c>
      <c r="J54" s="224" t="s">
        <v>148</v>
      </c>
      <c r="K54" s="65">
        <f t="shared" si="5"/>
        <v>9</v>
      </c>
    </row>
    <row r="55" spans="1:11" s="66" customFormat="1" ht="13.5">
      <c r="A55" s="200"/>
      <c r="B55" s="61" t="s">
        <v>34</v>
      </c>
      <c r="C55" s="62">
        <v>3</v>
      </c>
      <c r="D55" s="62">
        <v>3</v>
      </c>
      <c r="E55" s="62">
        <v>3</v>
      </c>
      <c r="F55" s="62">
        <v>3</v>
      </c>
      <c r="G55" s="62">
        <v>3</v>
      </c>
      <c r="H55" s="62">
        <v>3</v>
      </c>
      <c r="I55" s="63">
        <v>3</v>
      </c>
      <c r="J55" s="64" t="s">
        <v>34</v>
      </c>
      <c r="K55" s="65">
        <f t="shared" si="5"/>
        <v>21</v>
      </c>
    </row>
    <row r="56" spans="1:11" s="66" customFormat="1" ht="13.5">
      <c r="A56" s="200"/>
      <c r="B56" s="61" t="s">
        <v>135</v>
      </c>
      <c r="C56" s="32">
        <v>2</v>
      </c>
      <c r="D56" s="32">
        <v>2</v>
      </c>
      <c r="E56" s="32">
        <v>2</v>
      </c>
      <c r="F56" s="32">
        <v>2</v>
      </c>
      <c r="G56" s="32">
        <v>2</v>
      </c>
      <c r="H56" s="32">
        <v>2</v>
      </c>
      <c r="I56" s="68">
        <v>2</v>
      </c>
      <c r="J56" s="64" t="s">
        <v>135</v>
      </c>
      <c r="K56" s="65">
        <f t="shared" si="5"/>
        <v>14</v>
      </c>
    </row>
    <row r="57" spans="1:11" s="66" customFormat="1" ht="13.5">
      <c r="A57" s="200"/>
      <c r="B57" s="67" t="s">
        <v>35</v>
      </c>
      <c r="C57" s="32">
        <v>1</v>
      </c>
      <c r="D57" s="32">
        <v>1</v>
      </c>
      <c r="E57" s="32">
        <v>1</v>
      </c>
      <c r="F57" s="32">
        <v>1</v>
      </c>
      <c r="G57" s="32">
        <v>1</v>
      </c>
      <c r="H57" s="32">
        <v>1</v>
      </c>
      <c r="I57" s="68">
        <v>1</v>
      </c>
      <c r="J57" s="69" t="s">
        <v>35</v>
      </c>
      <c r="K57" s="65">
        <f t="shared" si="5"/>
        <v>7</v>
      </c>
    </row>
    <row r="58" spans="1:11" s="66" customFormat="1" ht="14.25" thickBot="1">
      <c r="A58" s="75"/>
      <c r="B58" s="76" t="s">
        <v>36</v>
      </c>
      <c r="C58" s="138">
        <v>2</v>
      </c>
      <c r="D58" s="138">
        <v>2</v>
      </c>
      <c r="E58" s="138">
        <v>2</v>
      </c>
      <c r="F58" s="138">
        <v>2</v>
      </c>
      <c r="G58" s="138">
        <v>4</v>
      </c>
      <c r="H58" s="138">
        <v>4</v>
      </c>
      <c r="I58" s="139">
        <v>4</v>
      </c>
      <c r="J58" s="77" t="s">
        <v>36</v>
      </c>
      <c r="K58" s="65">
        <f t="shared" si="5"/>
        <v>20</v>
      </c>
    </row>
    <row r="59" ht="6" customHeight="1" thickBot="1"/>
    <row r="60" spans="1:11" ht="14.25" thickBot="1">
      <c r="A60" s="626" t="s">
        <v>70</v>
      </c>
      <c r="B60" s="627"/>
      <c r="C60" s="627"/>
      <c r="D60" s="627"/>
      <c r="E60" s="627"/>
      <c r="F60" s="627"/>
      <c r="G60" s="627"/>
      <c r="H60" s="627"/>
      <c r="I60" s="627"/>
      <c r="J60" s="627"/>
      <c r="K60" s="628"/>
    </row>
    <row r="61" spans="1:11" s="66" customFormat="1" ht="13.5">
      <c r="A61" s="617"/>
      <c r="B61" s="618"/>
      <c r="C61" s="618"/>
      <c r="D61" s="618"/>
      <c r="E61" s="618"/>
      <c r="F61" s="618"/>
      <c r="G61" s="618"/>
      <c r="H61" s="618"/>
      <c r="I61" s="618"/>
      <c r="J61" s="618"/>
      <c r="K61" s="619"/>
    </row>
    <row r="62" spans="1:11" s="66" customFormat="1" ht="13.5">
      <c r="A62" s="620"/>
      <c r="B62" s="621"/>
      <c r="C62" s="621"/>
      <c r="D62" s="621"/>
      <c r="E62" s="621"/>
      <c r="F62" s="621"/>
      <c r="G62" s="621"/>
      <c r="H62" s="621"/>
      <c r="I62" s="621"/>
      <c r="J62" s="621"/>
      <c r="K62" s="622"/>
    </row>
    <row r="63" spans="1:11" s="66" customFormat="1" ht="13.5">
      <c r="A63" s="620"/>
      <c r="B63" s="621"/>
      <c r="C63" s="621"/>
      <c r="D63" s="621"/>
      <c r="E63" s="621"/>
      <c r="F63" s="621"/>
      <c r="G63" s="621"/>
      <c r="H63" s="621"/>
      <c r="I63" s="621"/>
      <c r="J63" s="621"/>
      <c r="K63" s="622"/>
    </row>
    <row r="64" spans="1:11" s="66" customFormat="1" ht="13.5">
      <c r="A64" s="620"/>
      <c r="B64" s="621"/>
      <c r="C64" s="621"/>
      <c r="D64" s="621"/>
      <c r="E64" s="621"/>
      <c r="F64" s="621"/>
      <c r="G64" s="621"/>
      <c r="H64" s="621"/>
      <c r="I64" s="621"/>
      <c r="J64" s="621"/>
      <c r="K64" s="622"/>
    </row>
    <row r="65" spans="1:11" s="66" customFormat="1" ht="13.5">
      <c r="A65" s="620"/>
      <c r="B65" s="621"/>
      <c r="C65" s="621"/>
      <c r="D65" s="621"/>
      <c r="E65" s="621"/>
      <c r="F65" s="621"/>
      <c r="G65" s="621"/>
      <c r="H65" s="621"/>
      <c r="I65" s="621"/>
      <c r="J65" s="621"/>
      <c r="K65" s="622"/>
    </row>
    <row r="66" spans="1:11" s="66" customFormat="1" ht="14.25" thickBot="1">
      <c r="A66" s="623"/>
      <c r="B66" s="624"/>
      <c r="C66" s="624"/>
      <c r="D66" s="624"/>
      <c r="E66" s="624"/>
      <c r="F66" s="624"/>
      <c r="G66" s="624"/>
      <c r="H66" s="624"/>
      <c r="I66" s="624"/>
      <c r="J66" s="624"/>
      <c r="K66" s="625"/>
    </row>
    <row r="67" ht="12" customHeight="1" thickBot="1"/>
    <row r="68" spans="1:11" ht="15.75" thickBot="1">
      <c r="A68" s="586" t="s">
        <v>172</v>
      </c>
      <c r="B68" s="612"/>
      <c r="C68" s="612"/>
      <c r="D68" s="612"/>
      <c r="E68" s="613"/>
      <c r="F68" s="9"/>
      <c r="G68" s="586" t="s">
        <v>17</v>
      </c>
      <c r="H68" s="612"/>
      <c r="I68" s="612"/>
      <c r="J68" s="612"/>
      <c r="K68" s="613"/>
    </row>
    <row r="69" spans="1:11" ht="15.75" customHeight="1">
      <c r="A69" s="121" t="s">
        <v>86</v>
      </c>
      <c r="B69" s="30" t="s">
        <v>43</v>
      </c>
      <c r="C69" s="31" t="s">
        <v>41</v>
      </c>
      <c r="D69" s="31" t="s">
        <v>42</v>
      </c>
      <c r="E69" s="132" t="s">
        <v>45</v>
      </c>
      <c r="F69" s="158" t="s">
        <v>58</v>
      </c>
      <c r="G69" s="120" t="s">
        <v>86</v>
      </c>
      <c r="H69" s="30" t="s">
        <v>43</v>
      </c>
      <c r="I69" s="30" t="s">
        <v>41</v>
      </c>
      <c r="J69" s="31" t="s">
        <v>42</v>
      </c>
      <c r="K69" s="132" t="s">
        <v>45</v>
      </c>
    </row>
    <row r="70" spans="1:11" ht="35.25" customHeight="1" thickBot="1">
      <c r="A70" s="152" t="s">
        <v>173</v>
      </c>
      <c r="B70" s="168">
        <f>K17+K24+K31</f>
        <v>46</v>
      </c>
      <c r="C70" s="169">
        <f>B70*3.67*1.225</f>
        <v>206.80450000000002</v>
      </c>
      <c r="D70" s="170">
        <f>C70/37.5</f>
        <v>5.514786666666667</v>
      </c>
      <c r="E70" s="218">
        <v>5.51</v>
      </c>
      <c r="F70" s="25" t="s">
        <v>157</v>
      </c>
      <c r="G70" s="152" t="s">
        <v>173</v>
      </c>
      <c r="H70" s="169">
        <f>K38+K45+K52</f>
        <v>69</v>
      </c>
      <c r="I70" s="169">
        <f>H70*3.67*1.225</f>
        <v>310.20675</v>
      </c>
      <c r="J70" s="170">
        <f>I70/37.5</f>
        <v>8.27218</v>
      </c>
      <c r="K70" s="218">
        <v>8.27</v>
      </c>
    </row>
    <row r="71" spans="1:11" ht="35.25" customHeight="1" thickBot="1" thickTop="1">
      <c r="A71" s="152" t="s">
        <v>174</v>
      </c>
      <c r="B71" s="168">
        <f>K18+K25+K32</f>
        <v>22</v>
      </c>
      <c r="C71" s="169">
        <f>B71*3.67*1.225</f>
        <v>98.9065</v>
      </c>
      <c r="D71" s="170">
        <f aca="true" t="shared" si="6" ref="D71:D80">C71/37.5</f>
        <v>2.6375066666666664</v>
      </c>
      <c r="E71" s="219">
        <v>2.64</v>
      </c>
      <c r="F71" s="178" t="s">
        <v>158</v>
      </c>
      <c r="G71" s="152" t="s">
        <v>174</v>
      </c>
      <c r="H71" s="169">
        <f>K39+K46+K53</f>
        <v>36</v>
      </c>
      <c r="I71" s="169">
        <f>H71*3.67*1.225</f>
        <v>161.847</v>
      </c>
      <c r="J71" s="170">
        <f>I71/37.5</f>
        <v>4.31592</v>
      </c>
      <c r="K71" s="220">
        <v>4.32</v>
      </c>
    </row>
    <row r="72" spans="1:11" ht="38.25" customHeight="1" thickBot="1" thickTop="1">
      <c r="A72" s="152" t="s">
        <v>175</v>
      </c>
      <c r="B72" s="168">
        <f>K19+K26+K33</f>
        <v>21</v>
      </c>
      <c r="C72" s="169">
        <f>B72*3.67*1.225</f>
        <v>94.41075</v>
      </c>
      <c r="D72" s="170">
        <f t="shared" si="6"/>
        <v>2.51762</v>
      </c>
      <c r="E72" s="219">
        <v>2.52</v>
      </c>
      <c r="F72" s="178" t="s">
        <v>159</v>
      </c>
      <c r="G72" s="152" t="s">
        <v>175</v>
      </c>
      <c r="H72" s="169">
        <f>K40+K47+K54</f>
        <v>27</v>
      </c>
      <c r="I72" s="169">
        <f>H72*3.67*1.225</f>
        <v>121.38525000000001</v>
      </c>
      <c r="J72" s="170">
        <f>I72/37.5</f>
        <v>3.23694</v>
      </c>
      <c r="K72" s="220">
        <v>3.24</v>
      </c>
    </row>
    <row r="73" spans="1:11" ht="18.75" customHeight="1" thickTop="1">
      <c r="A73" s="591" t="s">
        <v>176</v>
      </c>
      <c r="B73" s="62"/>
      <c r="C73" s="242"/>
      <c r="D73" s="243"/>
      <c r="E73" s="140">
        <v>3</v>
      </c>
      <c r="F73" s="24" t="s">
        <v>60</v>
      </c>
      <c r="G73" s="591" t="s">
        <v>176</v>
      </c>
      <c r="H73" s="173"/>
      <c r="I73" s="173"/>
      <c r="J73" s="118"/>
      <c r="K73" s="140">
        <v>2.2</v>
      </c>
    </row>
    <row r="74" spans="1:11" ht="18.75" customHeight="1">
      <c r="A74" s="584"/>
      <c r="B74" s="33">
        <f>K20+K27+K34</f>
        <v>103</v>
      </c>
      <c r="C74" s="160">
        <f>B74*3.67*1.225</f>
        <v>463.06225</v>
      </c>
      <c r="D74" s="244">
        <f t="shared" si="6"/>
        <v>12.348326666666667</v>
      </c>
      <c r="E74" s="141">
        <v>7</v>
      </c>
      <c r="F74" s="24" t="s">
        <v>61</v>
      </c>
      <c r="G74" s="584"/>
      <c r="H74" s="34">
        <f>K41+K48+K55</f>
        <v>63</v>
      </c>
      <c r="I74" s="34">
        <f>H74*3.67*1.225</f>
        <v>283.23225</v>
      </c>
      <c r="J74" s="35">
        <f>I74/37.5</f>
        <v>7.552860000000001</v>
      </c>
      <c r="K74" s="141">
        <v>2.25</v>
      </c>
    </row>
    <row r="75" spans="1:11" ht="18" thickBot="1">
      <c r="A75" s="592"/>
      <c r="B75" s="36"/>
      <c r="C75" s="171"/>
      <c r="D75" s="172"/>
      <c r="E75" s="142">
        <v>2.35</v>
      </c>
      <c r="F75" s="26" t="s">
        <v>62</v>
      </c>
      <c r="G75" s="592"/>
      <c r="H75" s="79"/>
      <c r="I75" s="79"/>
      <c r="J75" s="117"/>
      <c r="K75" s="145">
        <v>3.1</v>
      </c>
    </row>
    <row r="76" spans="1:11" ht="42.75" thickBot="1" thickTop="1">
      <c r="A76" s="151" t="s">
        <v>177</v>
      </c>
      <c r="B76" s="159">
        <f>K21+K28+K35</f>
        <v>84</v>
      </c>
      <c r="C76" s="169">
        <f>B76*3.67*1.225</f>
        <v>377.643</v>
      </c>
      <c r="D76" s="170">
        <f t="shared" si="6"/>
        <v>10.07048</v>
      </c>
      <c r="E76" s="181">
        <v>10.07</v>
      </c>
      <c r="F76" s="178" t="s">
        <v>61</v>
      </c>
      <c r="G76" s="151" t="s">
        <v>177</v>
      </c>
      <c r="H76" s="160">
        <f>K42+K49+K56</f>
        <v>42</v>
      </c>
      <c r="I76" s="160">
        <f>H76*3.67*1.225</f>
        <v>188.8215</v>
      </c>
      <c r="J76" s="161">
        <f>I76/37.5</f>
        <v>5.03524</v>
      </c>
      <c r="K76" s="181">
        <v>5.04</v>
      </c>
    </row>
    <row r="77" spans="1:11" ht="18.75" customHeight="1" thickTop="1">
      <c r="A77" s="600" t="s">
        <v>178</v>
      </c>
      <c r="B77" s="38"/>
      <c r="C77" s="242"/>
      <c r="D77" s="243"/>
      <c r="E77" s="143">
        <v>0.5</v>
      </c>
      <c r="F77" s="24" t="s">
        <v>63</v>
      </c>
      <c r="G77" s="600" t="s">
        <v>178</v>
      </c>
      <c r="H77" s="80"/>
      <c r="I77" s="80"/>
      <c r="J77" s="118"/>
      <c r="K77" s="140">
        <v>0.5</v>
      </c>
    </row>
    <row r="78" spans="1:11" ht="18">
      <c r="A78" s="584"/>
      <c r="B78" s="40">
        <f>K22+K29+K36</f>
        <v>17</v>
      </c>
      <c r="C78" s="228">
        <f>B78*3.67*1.225</f>
        <v>76.42775</v>
      </c>
      <c r="D78" s="245">
        <f t="shared" si="6"/>
        <v>2.0380733333333336</v>
      </c>
      <c r="E78" s="140">
        <v>0.5</v>
      </c>
      <c r="F78" s="24" t="s">
        <v>64</v>
      </c>
      <c r="G78" s="584"/>
      <c r="H78" s="41">
        <f>K43+K50+K57</f>
        <v>21</v>
      </c>
      <c r="I78" s="41">
        <f>H78*3.67*1.225</f>
        <v>94.41075</v>
      </c>
      <c r="J78" s="42">
        <f>I78/37.5</f>
        <v>2.51762</v>
      </c>
      <c r="K78" s="140">
        <v>0.5</v>
      </c>
    </row>
    <row r="79" spans="1:11" ht="18" thickBot="1">
      <c r="A79" s="592"/>
      <c r="B79" s="36"/>
      <c r="C79" s="171"/>
      <c r="D79" s="172"/>
      <c r="E79" s="142">
        <v>1.04</v>
      </c>
      <c r="F79" s="25" t="s">
        <v>65</v>
      </c>
      <c r="G79" s="592"/>
      <c r="H79" s="81"/>
      <c r="I79" s="81"/>
      <c r="J79" s="119"/>
      <c r="K79" s="142">
        <v>1.52</v>
      </c>
    </row>
    <row r="80" spans="1:11" ht="18.75" customHeight="1" thickTop="1">
      <c r="A80" s="584" t="s">
        <v>179</v>
      </c>
      <c r="B80" s="40">
        <f>K23+K30+K37</f>
        <v>35</v>
      </c>
      <c r="C80" s="242">
        <f>B80*3.67*1.225</f>
        <v>157.35125</v>
      </c>
      <c r="D80" s="243">
        <f t="shared" si="6"/>
        <v>4.196033333333333</v>
      </c>
      <c r="E80" s="140">
        <v>2</v>
      </c>
      <c r="F80" s="24" t="s">
        <v>63</v>
      </c>
      <c r="G80" s="584" t="s">
        <v>179</v>
      </c>
      <c r="H80" s="34">
        <f>K44+K51+K58</f>
        <v>60</v>
      </c>
      <c r="I80" s="34">
        <f>H80*3.67*1.225</f>
        <v>269.745</v>
      </c>
      <c r="J80" s="39">
        <f>I80/37.5</f>
        <v>7.1932</v>
      </c>
      <c r="K80" s="140">
        <v>3.56</v>
      </c>
    </row>
    <row r="81" spans="1:11" ht="18" thickBot="1">
      <c r="A81" s="585"/>
      <c r="B81" s="43"/>
      <c r="C81" s="246"/>
      <c r="D81" s="247"/>
      <c r="E81" s="144">
        <v>2.2</v>
      </c>
      <c r="F81" s="24" t="s">
        <v>64</v>
      </c>
      <c r="G81" s="585"/>
      <c r="H81" s="44"/>
      <c r="I81" s="44"/>
      <c r="J81" s="110"/>
      <c r="K81" s="144">
        <v>3.63</v>
      </c>
    </row>
    <row r="82" spans="1:11" ht="13.5" thickBot="1">
      <c r="A82" s="10"/>
      <c r="B82" s="11"/>
      <c r="C82" s="12"/>
      <c r="D82" s="12"/>
      <c r="E82" s="12"/>
      <c r="G82" s="13"/>
      <c r="H82" s="12"/>
      <c r="I82" s="12"/>
      <c r="J82" s="12"/>
      <c r="K82" s="12"/>
    </row>
    <row r="83" spans="1:3" ht="15.75" thickBot="1">
      <c r="A83" s="586" t="s">
        <v>133</v>
      </c>
      <c r="B83" s="595"/>
      <c r="C83" s="166"/>
    </row>
    <row r="84" spans="1:3" ht="15">
      <c r="A84" s="226" t="s">
        <v>149</v>
      </c>
      <c r="B84" s="162">
        <f>E70+K70</f>
        <v>13.78</v>
      </c>
      <c r="C84" s="199"/>
    </row>
    <row r="85" spans="1:11" ht="15.75" thickBot="1">
      <c r="A85" s="164" t="s">
        <v>150</v>
      </c>
      <c r="B85" s="96">
        <f>E71+K71</f>
        <v>6.960000000000001</v>
      </c>
      <c r="D85" s="12"/>
      <c r="E85" s="167"/>
      <c r="F85" s="167"/>
      <c r="G85" s="167"/>
      <c r="H85" s="167"/>
      <c r="I85" s="167"/>
      <c r="J85" s="167"/>
      <c r="K85" s="11"/>
    </row>
    <row r="86" spans="1:12" ht="15.75" thickBot="1">
      <c r="A86" s="227" t="s">
        <v>151</v>
      </c>
      <c r="B86" s="96">
        <f>E72+K72</f>
        <v>5.76</v>
      </c>
      <c r="D86" s="586" t="s">
        <v>66</v>
      </c>
      <c r="E86" s="587"/>
      <c r="F86" s="587"/>
      <c r="G86" s="587"/>
      <c r="H86" s="587"/>
      <c r="I86" s="587"/>
      <c r="J86" s="587"/>
      <c r="K86" s="587"/>
      <c r="L86" s="588"/>
    </row>
    <row r="87" spans="1:12" ht="15.75" thickBot="1">
      <c r="A87" s="164" t="s">
        <v>50</v>
      </c>
      <c r="B87" s="162">
        <f>E73+E74+E75+K73+K74+K75</f>
        <v>19.900000000000002</v>
      </c>
      <c r="D87" s="27" t="s">
        <v>146</v>
      </c>
      <c r="E87" s="28" t="s">
        <v>147</v>
      </c>
      <c r="F87" s="28" t="s">
        <v>148</v>
      </c>
      <c r="G87" s="183">
        <v>7</v>
      </c>
      <c r="H87" s="28">
        <v>6</v>
      </c>
      <c r="I87" s="28">
        <v>5</v>
      </c>
      <c r="J87" s="28">
        <v>4</v>
      </c>
      <c r="K87" s="28">
        <v>3</v>
      </c>
      <c r="L87" s="29">
        <v>2</v>
      </c>
    </row>
    <row r="88" spans="1:12" ht="15">
      <c r="A88" s="176" t="s">
        <v>137</v>
      </c>
      <c r="B88" s="162">
        <f>E76+K76</f>
        <v>15.11</v>
      </c>
      <c r="D88" s="82">
        <f>E70+K70</f>
        <v>13.78</v>
      </c>
      <c r="E88" s="83">
        <f>E71+K71</f>
        <v>6.960000000000001</v>
      </c>
      <c r="F88" s="83">
        <f>E72+K72</f>
        <v>5.76</v>
      </c>
      <c r="G88" s="184">
        <f>E73+K73</f>
        <v>5.2</v>
      </c>
      <c r="H88" s="83">
        <f>+E74+K74+E76+K76</f>
        <v>24.36</v>
      </c>
      <c r="I88" s="83">
        <f>E75+K75</f>
        <v>5.45</v>
      </c>
      <c r="J88" s="83">
        <f>E77+K77+E80+K80</f>
        <v>6.5600000000000005</v>
      </c>
      <c r="K88" s="83">
        <f>E78+K78+E81+K81</f>
        <v>6.83</v>
      </c>
      <c r="L88" s="85">
        <f>E79+K79</f>
        <v>2.56</v>
      </c>
    </row>
    <row r="89" spans="1:12" s="3" customFormat="1" ht="15.75" thickBot="1">
      <c r="A89" s="163" t="s">
        <v>48</v>
      </c>
      <c r="B89" s="96">
        <f>E77+E78+E79+K77+K78+K79</f>
        <v>4.5600000000000005</v>
      </c>
      <c r="D89" s="186"/>
      <c r="E89" s="187"/>
      <c r="F89" s="185"/>
      <c r="G89" s="84"/>
      <c r="H89" s="84"/>
      <c r="I89" s="84"/>
      <c r="J89" s="84"/>
      <c r="K89" s="84"/>
      <c r="L89" s="225"/>
    </row>
    <row r="90" spans="1:11" s="15" customFormat="1" ht="15.75" customHeight="1" thickBot="1">
      <c r="A90" s="165" t="s">
        <v>49</v>
      </c>
      <c r="B90" s="97">
        <f>E80+E81+K80+K81</f>
        <v>11.39</v>
      </c>
      <c r="C90"/>
      <c r="D90"/>
      <c r="E90"/>
      <c r="F90"/>
      <c r="G90"/>
      <c r="H90"/>
      <c r="I90"/>
      <c r="J90"/>
      <c r="K90"/>
    </row>
    <row r="91" spans="1:11" s="16" customFormat="1" ht="12.75">
      <c r="A91" s="616" t="s">
        <v>44</v>
      </c>
      <c r="B91" s="616"/>
      <c r="C91" s="616"/>
      <c r="D91" s="616"/>
      <c r="E91" s="616"/>
      <c r="F91" s="616"/>
      <c r="G91"/>
      <c r="H91"/>
      <c r="I91" s="22" t="s">
        <v>154</v>
      </c>
      <c r="J91"/>
      <c r="K91"/>
    </row>
    <row r="92" spans="1:11" s="16" customFormat="1" ht="6" customHeight="1">
      <c r="A92" s="616"/>
      <c r="B92" s="616"/>
      <c r="C92" s="616"/>
      <c r="D92" s="616"/>
      <c r="E92" s="616"/>
      <c r="F92" s="616"/>
      <c r="G92"/>
      <c r="H92"/>
      <c r="I92"/>
      <c r="J92"/>
      <c r="K92"/>
    </row>
    <row r="93" spans="1:11" s="16" customFormat="1" ht="12.75">
      <c r="A93" s="616"/>
      <c r="B93" s="616"/>
      <c r="C93" s="616"/>
      <c r="D93" s="616"/>
      <c r="E93" s="616"/>
      <c r="F93" s="616"/>
      <c r="G93"/>
      <c r="H93"/>
      <c r="I93" s="22" t="s">
        <v>155</v>
      </c>
      <c r="J93"/>
      <c r="K93"/>
    </row>
    <row r="94" spans="1:11" s="16" customFormat="1" ht="3.75" customHeight="1">
      <c r="A94" s="616"/>
      <c r="B94" s="616"/>
      <c r="C94" s="616"/>
      <c r="D94" s="616"/>
      <c r="E94" s="616"/>
      <c r="F94" s="616"/>
      <c r="G94"/>
      <c r="H94"/>
      <c r="I94" s="92"/>
      <c r="J94"/>
      <c r="K94"/>
    </row>
    <row r="95" spans="1:11" s="17" customFormat="1" ht="15" customHeight="1">
      <c r="A95" s="616"/>
      <c r="B95" s="616"/>
      <c r="C95" s="616"/>
      <c r="D95" s="616"/>
      <c r="E95" s="616"/>
      <c r="F95" s="616"/>
      <c r="G95"/>
      <c r="H95" s="1" t="s">
        <v>37</v>
      </c>
      <c r="I95" s="22" t="s">
        <v>156</v>
      </c>
      <c r="J95"/>
      <c r="K95" s="3"/>
    </row>
    <row r="96" spans="1:11" s="16" customFormat="1" ht="5.25" customHeight="1">
      <c r="A96"/>
      <c r="B96"/>
      <c r="C96"/>
      <c r="D96"/>
      <c r="E96"/>
      <c r="F96"/>
      <c r="G96"/>
      <c r="H96"/>
      <c r="I96" s="22"/>
      <c r="J96"/>
      <c r="K96" s="15"/>
    </row>
    <row r="97" spans="1:11" s="14" customFormat="1" ht="18.75" customHeight="1">
      <c r="A97" s="4" t="s">
        <v>47</v>
      </c>
      <c r="B97" s="4"/>
      <c r="C97" s="4"/>
      <c r="D97" s="5"/>
      <c r="E97" s="5"/>
      <c r="F97" s="5"/>
      <c r="G97" s="5"/>
      <c r="H97" s="5"/>
      <c r="I97" s="22" t="s">
        <v>38</v>
      </c>
      <c r="K97" s="16"/>
    </row>
    <row r="98" spans="1:11" s="16" customFormat="1" ht="5.25" customHeight="1">
      <c r="A98"/>
      <c r="B98"/>
      <c r="C98"/>
      <c r="D98"/>
      <c r="E98"/>
      <c r="F98"/>
      <c r="G98"/>
      <c r="H98"/>
      <c r="K98" s="17"/>
    </row>
    <row r="99" spans="1:10" s="16" customFormat="1" ht="30" customHeight="1">
      <c r="A99" s="6" t="s">
        <v>32</v>
      </c>
      <c r="B99" s="589">
        <v>40644</v>
      </c>
      <c r="C99" s="590"/>
      <c r="D99" s="8"/>
      <c r="E99" s="6"/>
      <c r="F99" s="8"/>
      <c r="G99" s="6"/>
      <c r="H99" s="8"/>
      <c r="I99" s="593" t="s">
        <v>136</v>
      </c>
      <c r="J99" s="594"/>
    </row>
    <row r="100" spans="1:10" s="16" customFormat="1" ht="6" customHeight="1">
      <c r="A100" s="6"/>
      <c r="B100" s="213"/>
      <c r="C100" s="21"/>
      <c r="D100" s="8"/>
      <c r="E100" s="6"/>
      <c r="F100" s="8"/>
      <c r="G100" s="6"/>
      <c r="H100" s="8"/>
      <c r="I100" s="21"/>
      <c r="J100"/>
    </row>
    <row r="101" spans="1:10" s="16" customFormat="1" ht="16.5" customHeight="1">
      <c r="A101" s="6"/>
      <c r="B101" s="213"/>
      <c r="C101" s="21"/>
      <c r="D101" s="8"/>
      <c r="E101" s="6"/>
      <c r="F101" s="8"/>
      <c r="G101" s="6"/>
      <c r="H101" s="8"/>
      <c r="I101" s="22" t="s">
        <v>39</v>
      </c>
      <c r="J101" s="5"/>
    </row>
    <row r="102" spans="1:10" s="16" customFormat="1" ht="5.25" customHeight="1">
      <c r="A102" s="6"/>
      <c r="B102" s="6"/>
      <c r="C102" s="7"/>
      <c r="D102" s="8"/>
      <c r="E102" s="6"/>
      <c r="F102" s="8"/>
      <c r="G102" s="6"/>
      <c r="H102" s="8"/>
      <c r="I102" s="21"/>
      <c r="J102"/>
    </row>
    <row r="103" spans="1:10" s="16" customFormat="1" ht="13.5">
      <c r="A103" s="6"/>
      <c r="B103" s="6"/>
      <c r="C103" s="7"/>
      <c r="D103" s="8"/>
      <c r="E103" s="6"/>
      <c r="F103" s="8"/>
      <c r="G103" s="6"/>
      <c r="H103" s="8"/>
      <c r="I103" s="22" t="s">
        <v>40</v>
      </c>
      <c r="J103" s="7"/>
    </row>
    <row r="104" spans="1:11" s="16" customFormat="1" ht="5.25" customHeight="1" thickBot="1">
      <c r="A104"/>
      <c r="B104"/>
      <c r="C104"/>
      <c r="D104"/>
      <c r="E104"/>
      <c r="F104"/>
      <c r="G104"/>
      <c r="H104"/>
      <c r="I104"/>
      <c r="J104"/>
      <c r="K104"/>
    </row>
    <row r="105" spans="1:11" s="16" customFormat="1" ht="14.25" thickBot="1">
      <c r="A105" s="55"/>
      <c r="B105" s="56"/>
      <c r="C105" s="57" t="s">
        <v>51</v>
      </c>
      <c r="D105" s="57" t="s">
        <v>52</v>
      </c>
      <c r="E105" s="57" t="s">
        <v>53</v>
      </c>
      <c r="F105" s="57" t="s">
        <v>54</v>
      </c>
      <c r="G105" s="57" t="s">
        <v>55</v>
      </c>
      <c r="H105" s="57" t="s">
        <v>56</v>
      </c>
      <c r="I105" s="58" t="s">
        <v>57</v>
      </c>
      <c r="J105" s="601" t="s">
        <v>131</v>
      </c>
      <c r="K105" s="602"/>
    </row>
    <row r="106" spans="1:11" s="16" customFormat="1" ht="13.5">
      <c r="A106" s="60" t="s">
        <v>163</v>
      </c>
      <c r="B106" s="156" t="s">
        <v>146</v>
      </c>
      <c r="C106" s="208">
        <v>3</v>
      </c>
      <c r="D106" s="208">
        <v>3</v>
      </c>
      <c r="E106" s="208">
        <v>2</v>
      </c>
      <c r="F106" s="208">
        <v>2</v>
      </c>
      <c r="G106" s="208">
        <v>2</v>
      </c>
      <c r="H106" s="208">
        <v>4</v>
      </c>
      <c r="I106" s="209">
        <v>3</v>
      </c>
      <c r="J106" s="153" t="s">
        <v>146</v>
      </c>
      <c r="K106" s="65">
        <f aca="true" t="shared" si="7" ref="K106:K147">SUM(C106:I106)</f>
        <v>19</v>
      </c>
    </row>
    <row r="107" spans="1:11" s="16" customFormat="1" ht="13.5">
      <c r="A107" s="135" t="s">
        <v>181</v>
      </c>
      <c r="B107" s="157" t="s">
        <v>147</v>
      </c>
      <c r="C107" s="210">
        <v>1</v>
      </c>
      <c r="D107" s="210">
        <v>1</v>
      </c>
      <c r="E107" s="210">
        <v>1</v>
      </c>
      <c r="F107" s="210">
        <v>1</v>
      </c>
      <c r="G107" s="210">
        <v>1</v>
      </c>
      <c r="H107" s="210">
        <v>1</v>
      </c>
      <c r="I107" s="211">
        <v>1</v>
      </c>
      <c r="J107" s="155" t="s">
        <v>147</v>
      </c>
      <c r="K107" s="70">
        <f t="shared" si="7"/>
        <v>7</v>
      </c>
    </row>
    <row r="108" spans="1:11" s="16" customFormat="1" ht="13.5">
      <c r="A108" s="135"/>
      <c r="B108" s="221" t="s">
        <v>148</v>
      </c>
      <c r="C108" s="222">
        <v>1</v>
      </c>
      <c r="D108" s="222">
        <v>1</v>
      </c>
      <c r="E108" s="222">
        <v>1</v>
      </c>
      <c r="F108" s="222">
        <v>1</v>
      </c>
      <c r="G108" s="222">
        <v>1</v>
      </c>
      <c r="H108" s="222">
        <v>1</v>
      </c>
      <c r="I108" s="223">
        <v>1</v>
      </c>
      <c r="J108" s="224" t="s">
        <v>148</v>
      </c>
      <c r="K108" s="70">
        <f t="shared" si="7"/>
        <v>7</v>
      </c>
    </row>
    <row r="109" spans="1:11" s="16" customFormat="1" ht="13.5">
      <c r="A109" s="200"/>
      <c r="B109" s="61" t="s">
        <v>34</v>
      </c>
      <c r="C109" s="62">
        <v>4</v>
      </c>
      <c r="D109" s="62">
        <v>4</v>
      </c>
      <c r="E109" s="62">
        <v>5</v>
      </c>
      <c r="F109" s="62">
        <v>7</v>
      </c>
      <c r="G109" s="62">
        <v>6</v>
      </c>
      <c r="H109" s="62">
        <v>5</v>
      </c>
      <c r="I109" s="63">
        <v>4</v>
      </c>
      <c r="J109" s="64" t="s">
        <v>34</v>
      </c>
      <c r="K109" s="70">
        <f t="shared" si="7"/>
        <v>35</v>
      </c>
    </row>
    <row r="110" spans="1:11" s="16" customFormat="1" ht="13.5">
      <c r="A110" s="200"/>
      <c r="B110" s="61" t="s">
        <v>135</v>
      </c>
      <c r="C110" s="32">
        <v>3</v>
      </c>
      <c r="D110" s="32">
        <v>5</v>
      </c>
      <c r="E110" s="32">
        <v>3</v>
      </c>
      <c r="F110" s="32">
        <v>5</v>
      </c>
      <c r="G110" s="32">
        <v>5</v>
      </c>
      <c r="H110" s="32">
        <v>3</v>
      </c>
      <c r="I110" s="68">
        <v>4</v>
      </c>
      <c r="J110" s="64" t="s">
        <v>135</v>
      </c>
      <c r="K110" s="70">
        <f t="shared" si="7"/>
        <v>28</v>
      </c>
    </row>
    <row r="111" spans="1:11" s="16" customFormat="1" ht="13.5">
      <c r="A111" s="200"/>
      <c r="B111" s="67" t="s">
        <v>35</v>
      </c>
      <c r="C111" s="32">
        <v>1</v>
      </c>
      <c r="D111" s="32">
        <v>1</v>
      </c>
      <c r="E111" s="32">
        <v>1</v>
      </c>
      <c r="F111" s="32">
        <v>3</v>
      </c>
      <c r="G111" s="32">
        <v>3</v>
      </c>
      <c r="H111" s="32">
        <v>2</v>
      </c>
      <c r="I111" s="68">
        <v>2</v>
      </c>
      <c r="J111" s="69" t="s">
        <v>35</v>
      </c>
      <c r="K111" s="70">
        <f t="shared" si="7"/>
        <v>13</v>
      </c>
    </row>
    <row r="112" spans="1:11" s="16" customFormat="1" ht="14.25" thickBot="1">
      <c r="A112" s="212"/>
      <c r="B112" s="72" t="s">
        <v>36</v>
      </c>
      <c r="C112" s="136">
        <v>1</v>
      </c>
      <c r="D112" s="136">
        <v>1</v>
      </c>
      <c r="E112" s="136">
        <v>1</v>
      </c>
      <c r="F112" s="136">
        <v>2</v>
      </c>
      <c r="G112" s="136">
        <v>2</v>
      </c>
      <c r="H112" s="136">
        <v>2</v>
      </c>
      <c r="I112" s="137">
        <v>2</v>
      </c>
      <c r="J112" s="73" t="s">
        <v>36</v>
      </c>
      <c r="K112" s="74">
        <f t="shared" si="7"/>
        <v>11</v>
      </c>
    </row>
    <row r="113" spans="1:11" s="16" customFormat="1" ht="14.25" thickTop="1">
      <c r="A113" s="60" t="s">
        <v>164</v>
      </c>
      <c r="B113" s="156" t="s">
        <v>146</v>
      </c>
      <c r="C113" s="208">
        <v>2</v>
      </c>
      <c r="D113" s="208">
        <v>2</v>
      </c>
      <c r="E113" s="208">
        <v>2</v>
      </c>
      <c r="F113" s="208">
        <v>2</v>
      </c>
      <c r="G113" s="208">
        <v>2</v>
      </c>
      <c r="H113" s="208">
        <v>2</v>
      </c>
      <c r="I113" s="209">
        <v>2</v>
      </c>
      <c r="J113" s="153" t="s">
        <v>146</v>
      </c>
      <c r="K113" s="65">
        <f t="shared" si="7"/>
        <v>14</v>
      </c>
    </row>
    <row r="114" spans="1:11" s="16" customFormat="1" ht="13.5">
      <c r="A114" s="135" t="s">
        <v>182</v>
      </c>
      <c r="B114" s="157" t="s">
        <v>147</v>
      </c>
      <c r="C114" s="210">
        <v>0</v>
      </c>
      <c r="D114" s="210">
        <v>0</v>
      </c>
      <c r="E114" s="210">
        <v>0</v>
      </c>
      <c r="F114" s="210">
        <v>1</v>
      </c>
      <c r="G114" s="210">
        <v>2</v>
      </c>
      <c r="H114" s="210">
        <v>2</v>
      </c>
      <c r="I114" s="211">
        <v>1</v>
      </c>
      <c r="J114" s="155" t="s">
        <v>147</v>
      </c>
      <c r="K114" s="70">
        <f t="shared" si="7"/>
        <v>6</v>
      </c>
    </row>
    <row r="115" spans="1:11" s="16" customFormat="1" ht="13.5">
      <c r="A115" s="135"/>
      <c r="B115" s="221" t="s">
        <v>148</v>
      </c>
      <c r="C115" s="222">
        <v>1</v>
      </c>
      <c r="D115" s="222">
        <v>0</v>
      </c>
      <c r="E115" s="222">
        <v>0</v>
      </c>
      <c r="F115" s="222">
        <v>0</v>
      </c>
      <c r="G115" s="222">
        <v>2</v>
      </c>
      <c r="H115" s="222">
        <v>1</v>
      </c>
      <c r="I115" s="223">
        <v>2</v>
      </c>
      <c r="J115" s="224" t="s">
        <v>148</v>
      </c>
      <c r="K115" s="70">
        <f t="shared" si="7"/>
        <v>6</v>
      </c>
    </row>
    <row r="116" spans="1:11" s="16" customFormat="1" ht="13.5">
      <c r="A116" s="200"/>
      <c r="B116" s="61" t="s">
        <v>34</v>
      </c>
      <c r="C116" s="62">
        <v>4</v>
      </c>
      <c r="D116" s="62">
        <v>6</v>
      </c>
      <c r="E116" s="62">
        <v>5</v>
      </c>
      <c r="F116" s="62">
        <v>5</v>
      </c>
      <c r="G116" s="62">
        <v>6</v>
      </c>
      <c r="H116" s="62">
        <v>4</v>
      </c>
      <c r="I116" s="63">
        <v>5</v>
      </c>
      <c r="J116" s="64" t="s">
        <v>34</v>
      </c>
      <c r="K116" s="70">
        <f t="shared" si="7"/>
        <v>35</v>
      </c>
    </row>
    <row r="117" spans="1:11" s="16" customFormat="1" ht="13.5">
      <c r="A117" s="200"/>
      <c r="B117" s="61" t="s">
        <v>135</v>
      </c>
      <c r="C117" s="32">
        <v>3</v>
      </c>
      <c r="D117" s="32">
        <v>3</v>
      </c>
      <c r="E117" s="32">
        <v>3</v>
      </c>
      <c r="F117" s="32">
        <v>3</v>
      </c>
      <c r="G117" s="32">
        <v>3</v>
      </c>
      <c r="H117" s="32">
        <v>3</v>
      </c>
      <c r="I117" s="68">
        <v>3</v>
      </c>
      <c r="J117" s="64" t="s">
        <v>135</v>
      </c>
      <c r="K117" s="70">
        <f t="shared" si="7"/>
        <v>21</v>
      </c>
    </row>
    <row r="118" spans="1:11" s="16" customFormat="1" ht="13.5">
      <c r="A118" s="200"/>
      <c r="B118" s="67" t="s">
        <v>35</v>
      </c>
      <c r="C118" s="32">
        <v>2</v>
      </c>
      <c r="D118" s="32">
        <v>2</v>
      </c>
      <c r="E118" s="32">
        <v>2</v>
      </c>
      <c r="F118" s="32">
        <v>2</v>
      </c>
      <c r="G118" s="32">
        <v>2</v>
      </c>
      <c r="H118" s="32">
        <v>2</v>
      </c>
      <c r="I118" s="68">
        <v>2</v>
      </c>
      <c r="J118" s="69" t="s">
        <v>35</v>
      </c>
      <c r="K118" s="70">
        <f t="shared" si="7"/>
        <v>14</v>
      </c>
    </row>
    <row r="119" spans="1:11" s="16" customFormat="1" ht="14.25" thickBot="1">
      <c r="A119" s="71"/>
      <c r="B119" s="72" t="s">
        <v>36</v>
      </c>
      <c r="C119" s="136">
        <v>2</v>
      </c>
      <c r="D119" s="136">
        <v>2</v>
      </c>
      <c r="E119" s="136">
        <v>1</v>
      </c>
      <c r="F119" s="136">
        <v>1</v>
      </c>
      <c r="G119" s="136">
        <v>2</v>
      </c>
      <c r="H119" s="136">
        <v>2</v>
      </c>
      <c r="I119" s="137">
        <v>2</v>
      </c>
      <c r="J119" s="73" t="s">
        <v>36</v>
      </c>
      <c r="K119" s="74">
        <f t="shared" si="7"/>
        <v>12</v>
      </c>
    </row>
    <row r="120" spans="1:11" s="16" customFormat="1" ht="14.25" thickTop="1">
      <c r="A120" s="60" t="s">
        <v>165</v>
      </c>
      <c r="B120" s="156" t="s">
        <v>146</v>
      </c>
      <c r="C120" s="208">
        <v>2</v>
      </c>
      <c r="D120" s="208">
        <v>2</v>
      </c>
      <c r="E120" s="208">
        <v>2</v>
      </c>
      <c r="F120" s="208">
        <v>2</v>
      </c>
      <c r="G120" s="208">
        <v>4</v>
      </c>
      <c r="H120" s="208">
        <v>4</v>
      </c>
      <c r="I120" s="209">
        <v>3</v>
      </c>
      <c r="J120" s="153" t="s">
        <v>146</v>
      </c>
      <c r="K120" s="65">
        <f t="shared" si="7"/>
        <v>19</v>
      </c>
    </row>
    <row r="121" spans="1:11" s="16" customFormat="1" ht="13.5">
      <c r="A121" s="135" t="s">
        <v>183</v>
      </c>
      <c r="B121" s="157" t="s">
        <v>147</v>
      </c>
      <c r="C121" s="210">
        <v>1</v>
      </c>
      <c r="D121" s="210">
        <v>1</v>
      </c>
      <c r="E121" s="210">
        <v>1</v>
      </c>
      <c r="F121" s="210">
        <v>2</v>
      </c>
      <c r="G121" s="210">
        <v>2</v>
      </c>
      <c r="H121" s="210">
        <v>2</v>
      </c>
      <c r="I121" s="211">
        <v>1</v>
      </c>
      <c r="J121" s="155" t="s">
        <v>147</v>
      </c>
      <c r="K121" s="70">
        <f t="shared" si="7"/>
        <v>10</v>
      </c>
    </row>
    <row r="122" spans="1:11" s="16" customFormat="1" ht="13.5">
      <c r="A122" s="135"/>
      <c r="B122" s="221" t="s">
        <v>148</v>
      </c>
      <c r="C122" s="222">
        <v>1</v>
      </c>
      <c r="D122" s="222">
        <v>1</v>
      </c>
      <c r="E122" s="222">
        <v>1</v>
      </c>
      <c r="F122" s="222">
        <v>3</v>
      </c>
      <c r="G122" s="222">
        <v>2</v>
      </c>
      <c r="H122" s="222">
        <v>3</v>
      </c>
      <c r="I122" s="223">
        <v>1</v>
      </c>
      <c r="J122" s="224" t="s">
        <v>148</v>
      </c>
      <c r="K122" s="70">
        <f t="shared" si="7"/>
        <v>12</v>
      </c>
    </row>
    <row r="123" spans="1:11" s="16" customFormat="1" ht="13.5">
      <c r="A123" s="200"/>
      <c r="B123" s="61" t="s">
        <v>34</v>
      </c>
      <c r="C123" s="62">
        <v>6</v>
      </c>
      <c r="D123" s="62">
        <v>6</v>
      </c>
      <c r="E123" s="62">
        <v>6</v>
      </c>
      <c r="F123" s="62">
        <v>6</v>
      </c>
      <c r="G123" s="62">
        <v>7</v>
      </c>
      <c r="H123" s="62">
        <v>7</v>
      </c>
      <c r="I123" s="63">
        <v>5</v>
      </c>
      <c r="J123" s="64" t="s">
        <v>34</v>
      </c>
      <c r="K123" s="70">
        <f t="shared" si="7"/>
        <v>43</v>
      </c>
    </row>
    <row r="124" spans="1:11" s="16" customFormat="1" ht="13.5">
      <c r="A124" s="200"/>
      <c r="B124" s="61" t="s">
        <v>135</v>
      </c>
      <c r="C124" s="32">
        <v>3</v>
      </c>
      <c r="D124" s="32">
        <v>3</v>
      </c>
      <c r="E124" s="32">
        <v>3</v>
      </c>
      <c r="F124" s="32">
        <v>3</v>
      </c>
      <c r="G124" s="32">
        <v>3</v>
      </c>
      <c r="H124" s="32">
        <v>4</v>
      </c>
      <c r="I124" s="68">
        <v>4</v>
      </c>
      <c r="J124" s="64" t="s">
        <v>135</v>
      </c>
      <c r="K124" s="70">
        <f t="shared" si="7"/>
        <v>23</v>
      </c>
    </row>
    <row r="125" spans="1:11" s="16" customFormat="1" ht="13.5">
      <c r="A125" s="200"/>
      <c r="B125" s="67" t="s">
        <v>35</v>
      </c>
      <c r="C125" s="32">
        <v>2</v>
      </c>
      <c r="D125" s="32">
        <v>2</v>
      </c>
      <c r="E125" s="32">
        <v>2</v>
      </c>
      <c r="F125" s="32">
        <v>1</v>
      </c>
      <c r="G125" s="32">
        <v>2</v>
      </c>
      <c r="H125" s="32">
        <v>1</v>
      </c>
      <c r="I125" s="68">
        <v>2</v>
      </c>
      <c r="J125" s="69" t="s">
        <v>35</v>
      </c>
      <c r="K125" s="70">
        <f t="shared" si="7"/>
        <v>12</v>
      </c>
    </row>
    <row r="126" spans="1:11" s="16" customFormat="1" ht="14.25" thickBot="1">
      <c r="A126" s="71"/>
      <c r="B126" s="72" t="s">
        <v>36</v>
      </c>
      <c r="C126" s="136">
        <v>2</v>
      </c>
      <c r="D126" s="136">
        <v>2</v>
      </c>
      <c r="E126" s="136">
        <v>2</v>
      </c>
      <c r="F126" s="136">
        <v>2</v>
      </c>
      <c r="G126" s="136">
        <v>4</v>
      </c>
      <c r="H126" s="136">
        <v>4</v>
      </c>
      <c r="I126" s="137">
        <v>3</v>
      </c>
      <c r="J126" s="73" t="s">
        <v>36</v>
      </c>
      <c r="K126" s="74">
        <f t="shared" si="7"/>
        <v>19</v>
      </c>
    </row>
    <row r="127" spans="1:11" s="16" customFormat="1" ht="14.25" thickTop="1">
      <c r="A127" s="60" t="s">
        <v>166</v>
      </c>
      <c r="B127" s="156" t="s">
        <v>146</v>
      </c>
      <c r="C127" s="208">
        <v>3</v>
      </c>
      <c r="D127" s="208">
        <v>3</v>
      </c>
      <c r="E127" s="208">
        <v>3</v>
      </c>
      <c r="F127" s="208">
        <v>3</v>
      </c>
      <c r="G127" s="208">
        <v>3</v>
      </c>
      <c r="H127" s="208">
        <v>4</v>
      </c>
      <c r="I127" s="209">
        <v>4</v>
      </c>
      <c r="J127" s="153" t="s">
        <v>146</v>
      </c>
      <c r="K127" s="65">
        <f aca="true" t="shared" si="8" ref="K127:K133">SUM(C127:I127)</f>
        <v>23</v>
      </c>
    </row>
    <row r="128" spans="1:11" s="16" customFormat="1" ht="13.5">
      <c r="A128" s="135" t="s">
        <v>184</v>
      </c>
      <c r="B128" s="157" t="s">
        <v>147</v>
      </c>
      <c r="C128" s="210">
        <v>1</v>
      </c>
      <c r="D128" s="210">
        <v>1</v>
      </c>
      <c r="E128" s="210">
        <v>1</v>
      </c>
      <c r="F128" s="210">
        <v>1</v>
      </c>
      <c r="G128" s="210">
        <v>2</v>
      </c>
      <c r="H128" s="210">
        <v>3</v>
      </c>
      <c r="I128" s="211">
        <v>3</v>
      </c>
      <c r="J128" s="155" t="s">
        <v>147</v>
      </c>
      <c r="K128" s="70">
        <f t="shared" si="8"/>
        <v>12</v>
      </c>
    </row>
    <row r="129" spans="1:11" s="16" customFormat="1" ht="13.5">
      <c r="A129" s="135"/>
      <c r="B129" s="221" t="s">
        <v>148</v>
      </c>
      <c r="C129" s="222">
        <v>1</v>
      </c>
      <c r="D129" s="222">
        <v>1</v>
      </c>
      <c r="E129" s="222">
        <v>1</v>
      </c>
      <c r="F129" s="222">
        <v>1</v>
      </c>
      <c r="G129" s="222">
        <v>1</v>
      </c>
      <c r="H129" s="222">
        <v>1</v>
      </c>
      <c r="I129" s="223">
        <v>1</v>
      </c>
      <c r="J129" s="224" t="s">
        <v>148</v>
      </c>
      <c r="K129" s="70">
        <f t="shared" si="8"/>
        <v>7</v>
      </c>
    </row>
    <row r="130" spans="1:11" s="16" customFormat="1" ht="13.5">
      <c r="A130" s="200"/>
      <c r="B130" s="61" t="s">
        <v>34</v>
      </c>
      <c r="C130" s="62">
        <v>3</v>
      </c>
      <c r="D130" s="62">
        <v>3</v>
      </c>
      <c r="E130" s="62">
        <v>3</v>
      </c>
      <c r="F130" s="62">
        <v>3</v>
      </c>
      <c r="G130" s="62">
        <v>3</v>
      </c>
      <c r="H130" s="62">
        <v>3</v>
      </c>
      <c r="I130" s="63">
        <v>3</v>
      </c>
      <c r="J130" s="64" t="s">
        <v>34</v>
      </c>
      <c r="K130" s="70">
        <f t="shared" si="8"/>
        <v>21</v>
      </c>
    </row>
    <row r="131" spans="1:11" s="16" customFormat="1" ht="13.5">
      <c r="A131" s="200"/>
      <c r="B131" s="61" t="s">
        <v>135</v>
      </c>
      <c r="C131" s="32">
        <v>2</v>
      </c>
      <c r="D131" s="32">
        <v>2</v>
      </c>
      <c r="E131" s="32">
        <v>2</v>
      </c>
      <c r="F131" s="32">
        <v>2</v>
      </c>
      <c r="G131" s="32">
        <v>2</v>
      </c>
      <c r="H131" s="32">
        <v>2</v>
      </c>
      <c r="I131" s="68">
        <v>2</v>
      </c>
      <c r="J131" s="64" t="s">
        <v>135</v>
      </c>
      <c r="K131" s="70">
        <f t="shared" si="8"/>
        <v>14</v>
      </c>
    </row>
    <row r="132" spans="1:11" s="16" customFormat="1" ht="13.5">
      <c r="A132" s="200"/>
      <c r="B132" s="67" t="s">
        <v>35</v>
      </c>
      <c r="C132" s="32">
        <v>1</v>
      </c>
      <c r="D132" s="32">
        <v>1</v>
      </c>
      <c r="E132" s="32">
        <v>1</v>
      </c>
      <c r="F132" s="32">
        <v>1</v>
      </c>
      <c r="G132" s="32">
        <v>1</v>
      </c>
      <c r="H132" s="32">
        <v>1</v>
      </c>
      <c r="I132" s="68">
        <v>1</v>
      </c>
      <c r="J132" s="69" t="s">
        <v>35</v>
      </c>
      <c r="K132" s="70">
        <f t="shared" si="8"/>
        <v>7</v>
      </c>
    </row>
    <row r="133" spans="1:11" s="16" customFormat="1" ht="14.25" thickBot="1">
      <c r="A133" s="75"/>
      <c r="B133" s="76" t="s">
        <v>36</v>
      </c>
      <c r="C133" s="138">
        <v>2</v>
      </c>
      <c r="D133" s="138">
        <v>2</v>
      </c>
      <c r="E133" s="138">
        <v>2</v>
      </c>
      <c r="F133" s="138">
        <v>2</v>
      </c>
      <c r="G133" s="138">
        <v>4</v>
      </c>
      <c r="H133" s="138">
        <v>4</v>
      </c>
      <c r="I133" s="139">
        <v>4</v>
      </c>
      <c r="J133" s="77" t="s">
        <v>36</v>
      </c>
      <c r="K133" s="78">
        <f t="shared" si="8"/>
        <v>20</v>
      </c>
    </row>
    <row r="134" spans="1:11" s="16" customFormat="1" ht="13.5">
      <c r="A134" s="60" t="s">
        <v>167</v>
      </c>
      <c r="B134" s="156" t="s">
        <v>146</v>
      </c>
      <c r="C134" s="208">
        <v>3</v>
      </c>
      <c r="D134" s="208">
        <v>3</v>
      </c>
      <c r="E134" s="208">
        <v>3</v>
      </c>
      <c r="F134" s="208">
        <v>3</v>
      </c>
      <c r="G134" s="208">
        <v>3</v>
      </c>
      <c r="H134" s="208">
        <v>4</v>
      </c>
      <c r="I134" s="209">
        <v>4</v>
      </c>
      <c r="J134" s="153" t="s">
        <v>146</v>
      </c>
      <c r="K134" s="65">
        <f aca="true" t="shared" si="9" ref="K134:K140">SUM(C134:I134)</f>
        <v>23</v>
      </c>
    </row>
    <row r="135" spans="1:11" s="16" customFormat="1" ht="13.5">
      <c r="A135" s="135" t="s">
        <v>185</v>
      </c>
      <c r="B135" s="157" t="s">
        <v>147</v>
      </c>
      <c r="C135" s="210">
        <v>1</v>
      </c>
      <c r="D135" s="210">
        <v>1</v>
      </c>
      <c r="E135" s="210">
        <v>1</v>
      </c>
      <c r="F135" s="210">
        <v>1</v>
      </c>
      <c r="G135" s="210">
        <v>2</v>
      </c>
      <c r="H135" s="210">
        <v>3</v>
      </c>
      <c r="I135" s="211">
        <v>3</v>
      </c>
      <c r="J135" s="155" t="s">
        <v>147</v>
      </c>
      <c r="K135" s="70">
        <f t="shared" si="9"/>
        <v>12</v>
      </c>
    </row>
    <row r="136" spans="1:11" s="16" customFormat="1" ht="13.5">
      <c r="A136" s="135"/>
      <c r="B136" s="221" t="s">
        <v>148</v>
      </c>
      <c r="C136" s="222">
        <v>1</v>
      </c>
      <c r="D136" s="222">
        <v>1</v>
      </c>
      <c r="E136" s="222">
        <v>1</v>
      </c>
      <c r="F136" s="222">
        <v>1</v>
      </c>
      <c r="G136" s="222">
        <v>1</v>
      </c>
      <c r="H136" s="222">
        <v>1</v>
      </c>
      <c r="I136" s="223">
        <v>1</v>
      </c>
      <c r="J136" s="224" t="s">
        <v>148</v>
      </c>
      <c r="K136" s="70">
        <f t="shared" si="9"/>
        <v>7</v>
      </c>
    </row>
    <row r="137" spans="1:11" s="16" customFormat="1" ht="13.5">
      <c r="A137" s="200"/>
      <c r="B137" s="61" t="s">
        <v>34</v>
      </c>
      <c r="C137" s="62">
        <v>3</v>
      </c>
      <c r="D137" s="62">
        <v>3</v>
      </c>
      <c r="E137" s="62">
        <v>3</v>
      </c>
      <c r="F137" s="62">
        <v>3</v>
      </c>
      <c r="G137" s="62">
        <v>3</v>
      </c>
      <c r="H137" s="62">
        <v>3</v>
      </c>
      <c r="I137" s="63">
        <v>3</v>
      </c>
      <c r="J137" s="64" t="s">
        <v>34</v>
      </c>
      <c r="K137" s="70">
        <f t="shared" si="9"/>
        <v>21</v>
      </c>
    </row>
    <row r="138" spans="1:11" s="16" customFormat="1" ht="13.5">
      <c r="A138" s="200"/>
      <c r="B138" s="61" t="s">
        <v>135</v>
      </c>
      <c r="C138" s="32">
        <v>2</v>
      </c>
      <c r="D138" s="32">
        <v>2</v>
      </c>
      <c r="E138" s="32">
        <v>2</v>
      </c>
      <c r="F138" s="32">
        <v>2</v>
      </c>
      <c r="G138" s="32">
        <v>2</v>
      </c>
      <c r="H138" s="32">
        <v>2</v>
      </c>
      <c r="I138" s="68">
        <v>2</v>
      </c>
      <c r="J138" s="64" t="s">
        <v>135</v>
      </c>
      <c r="K138" s="70">
        <f t="shared" si="9"/>
        <v>14</v>
      </c>
    </row>
    <row r="139" spans="1:11" s="16" customFormat="1" ht="13.5">
      <c r="A139" s="200"/>
      <c r="B139" s="67" t="s">
        <v>35</v>
      </c>
      <c r="C139" s="32">
        <v>1</v>
      </c>
      <c r="D139" s="32">
        <v>1</v>
      </c>
      <c r="E139" s="32">
        <v>1</v>
      </c>
      <c r="F139" s="32">
        <v>1</v>
      </c>
      <c r="G139" s="32">
        <v>1</v>
      </c>
      <c r="H139" s="32">
        <v>1</v>
      </c>
      <c r="I139" s="68">
        <v>1</v>
      </c>
      <c r="J139" s="69" t="s">
        <v>35</v>
      </c>
      <c r="K139" s="70">
        <f t="shared" si="9"/>
        <v>7</v>
      </c>
    </row>
    <row r="140" spans="1:11" s="16" customFormat="1" ht="15.75" customHeight="1" thickBot="1">
      <c r="A140" s="75"/>
      <c r="B140" s="76" t="s">
        <v>36</v>
      </c>
      <c r="C140" s="138">
        <v>2</v>
      </c>
      <c r="D140" s="138">
        <v>2</v>
      </c>
      <c r="E140" s="138">
        <v>2</v>
      </c>
      <c r="F140" s="138">
        <v>2</v>
      </c>
      <c r="G140" s="138">
        <v>4</v>
      </c>
      <c r="H140" s="138">
        <v>4</v>
      </c>
      <c r="I140" s="139">
        <v>4</v>
      </c>
      <c r="J140" s="77" t="s">
        <v>36</v>
      </c>
      <c r="K140" s="78">
        <f t="shared" si="9"/>
        <v>20</v>
      </c>
    </row>
    <row r="141" spans="1:11" s="16" customFormat="1" ht="18" customHeight="1">
      <c r="A141" s="60" t="s">
        <v>180</v>
      </c>
      <c r="B141" s="156" t="s">
        <v>146</v>
      </c>
      <c r="C141" s="208">
        <v>3</v>
      </c>
      <c r="D141" s="208">
        <v>3</v>
      </c>
      <c r="E141" s="208">
        <v>3</v>
      </c>
      <c r="F141" s="208">
        <v>3</v>
      </c>
      <c r="G141" s="208">
        <v>3</v>
      </c>
      <c r="H141" s="208">
        <v>4</v>
      </c>
      <c r="I141" s="209">
        <v>4</v>
      </c>
      <c r="J141" s="153" t="s">
        <v>146</v>
      </c>
      <c r="K141" s="65">
        <f t="shared" si="7"/>
        <v>23</v>
      </c>
    </row>
    <row r="142" spans="1:11" s="16" customFormat="1" ht="13.5">
      <c r="A142" s="135" t="s">
        <v>16</v>
      </c>
      <c r="B142" s="157" t="s">
        <v>147</v>
      </c>
      <c r="C142" s="210">
        <v>1</v>
      </c>
      <c r="D142" s="210">
        <v>1</v>
      </c>
      <c r="E142" s="210">
        <v>1</v>
      </c>
      <c r="F142" s="210">
        <v>1</v>
      </c>
      <c r="G142" s="210">
        <v>2</v>
      </c>
      <c r="H142" s="210">
        <v>3</v>
      </c>
      <c r="I142" s="211">
        <v>3</v>
      </c>
      <c r="J142" s="155" t="s">
        <v>147</v>
      </c>
      <c r="K142" s="70">
        <f t="shared" si="7"/>
        <v>12</v>
      </c>
    </row>
    <row r="143" spans="1:11" s="16" customFormat="1" ht="13.5">
      <c r="A143" s="135"/>
      <c r="B143" s="221" t="s">
        <v>148</v>
      </c>
      <c r="C143" s="222">
        <v>1</v>
      </c>
      <c r="D143" s="222">
        <v>1</v>
      </c>
      <c r="E143" s="222">
        <v>1</v>
      </c>
      <c r="F143" s="222">
        <v>1</v>
      </c>
      <c r="G143" s="222">
        <v>1</v>
      </c>
      <c r="H143" s="222">
        <v>1</v>
      </c>
      <c r="I143" s="223">
        <v>1</v>
      </c>
      <c r="J143" s="224" t="s">
        <v>148</v>
      </c>
      <c r="K143" s="70">
        <f t="shared" si="7"/>
        <v>7</v>
      </c>
    </row>
    <row r="144" spans="1:11" s="16" customFormat="1" ht="13.5">
      <c r="A144" s="200"/>
      <c r="B144" s="61" t="s">
        <v>34</v>
      </c>
      <c r="C144" s="62">
        <v>3</v>
      </c>
      <c r="D144" s="62">
        <v>3</v>
      </c>
      <c r="E144" s="62">
        <v>3</v>
      </c>
      <c r="F144" s="62">
        <v>3</v>
      </c>
      <c r="G144" s="62">
        <v>3</v>
      </c>
      <c r="H144" s="62">
        <v>3</v>
      </c>
      <c r="I144" s="63">
        <v>3</v>
      </c>
      <c r="J144" s="64" t="s">
        <v>34</v>
      </c>
      <c r="K144" s="70">
        <f t="shared" si="7"/>
        <v>21</v>
      </c>
    </row>
    <row r="145" spans="1:11" s="16" customFormat="1" ht="13.5">
      <c r="A145" s="200"/>
      <c r="B145" s="61" t="s">
        <v>135</v>
      </c>
      <c r="C145" s="32">
        <v>2</v>
      </c>
      <c r="D145" s="32">
        <v>2</v>
      </c>
      <c r="E145" s="32">
        <v>2</v>
      </c>
      <c r="F145" s="32">
        <v>2</v>
      </c>
      <c r="G145" s="32">
        <v>2</v>
      </c>
      <c r="H145" s="32">
        <v>2</v>
      </c>
      <c r="I145" s="68">
        <v>2</v>
      </c>
      <c r="J145" s="64" t="s">
        <v>135</v>
      </c>
      <c r="K145" s="70">
        <f t="shared" si="7"/>
        <v>14</v>
      </c>
    </row>
    <row r="146" spans="1:11" s="16" customFormat="1" ht="13.5">
      <c r="A146" s="200"/>
      <c r="B146" s="67" t="s">
        <v>35</v>
      </c>
      <c r="C146" s="32">
        <v>1</v>
      </c>
      <c r="D146" s="32">
        <v>1</v>
      </c>
      <c r="E146" s="32">
        <v>1</v>
      </c>
      <c r="F146" s="32">
        <v>1</v>
      </c>
      <c r="G146" s="32">
        <v>1</v>
      </c>
      <c r="H146" s="32">
        <v>1</v>
      </c>
      <c r="I146" s="68">
        <v>1</v>
      </c>
      <c r="J146" s="69" t="s">
        <v>35</v>
      </c>
      <c r="K146" s="70">
        <f t="shared" si="7"/>
        <v>7</v>
      </c>
    </row>
    <row r="147" spans="1:11" s="16" customFormat="1" ht="14.25" thickBot="1">
      <c r="A147" s="75"/>
      <c r="B147" s="76" t="s">
        <v>36</v>
      </c>
      <c r="C147" s="138">
        <v>2</v>
      </c>
      <c r="D147" s="138">
        <v>2</v>
      </c>
      <c r="E147" s="138">
        <v>2</v>
      </c>
      <c r="F147" s="138">
        <v>2</v>
      </c>
      <c r="G147" s="138">
        <v>4</v>
      </c>
      <c r="H147" s="138">
        <v>4</v>
      </c>
      <c r="I147" s="139">
        <v>4</v>
      </c>
      <c r="J147" s="77" t="s">
        <v>36</v>
      </c>
      <c r="K147" s="78">
        <f t="shared" si="7"/>
        <v>20</v>
      </c>
    </row>
    <row r="148" spans="1:11" s="16" customFormat="1" ht="12.75" thickBot="1">
      <c r="A148"/>
      <c r="B148"/>
      <c r="C148"/>
      <c r="D148"/>
      <c r="E148"/>
      <c r="F148"/>
      <c r="G148"/>
      <c r="H148"/>
      <c r="I148"/>
      <c r="J148"/>
      <c r="K148"/>
    </row>
    <row r="149" spans="1:11" s="16" customFormat="1" ht="13.5" thickBot="1">
      <c r="A149" s="52" t="s">
        <v>33</v>
      </c>
      <c r="B149" s="53"/>
      <c r="C149" s="53"/>
      <c r="D149" s="53"/>
      <c r="E149" s="53"/>
      <c r="F149" s="53"/>
      <c r="G149" s="53"/>
      <c r="H149" s="53"/>
      <c r="I149" s="53"/>
      <c r="J149" s="53"/>
      <c r="K149" s="54"/>
    </row>
    <row r="150" spans="1:11" s="16" customFormat="1" ht="37.5" customHeight="1">
      <c r="A150" s="603"/>
      <c r="B150" s="604"/>
      <c r="C150" s="604"/>
      <c r="D150" s="604"/>
      <c r="E150" s="604"/>
      <c r="F150" s="604"/>
      <c r="G150" s="604"/>
      <c r="H150" s="604"/>
      <c r="I150" s="604"/>
      <c r="J150" s="604"/>
      <c r="K150" s="605"/>
    </row>
    <row r="151" spans="1:11" s="16" customFormat="1" ht="12">
      <c r="A151" s="606"/>
      <c r="B151" s="607"/>
      <c r="C151" s="607"/>
      <c r="D151" s="607"/>
      <c r="E151" s="607"/>
      <c r="F151" s="607"/>
      <c r="G151" s="607"/>
      <c r="H151" s="607"/>
      <c r="I151" s="607"/>
      <c r="J151" s="607"/>
      <c r="K151" s="608"/>
    </row>
    <row r="152" spans="1:11" s="16" customFormat="1" ht="12">
      <c r="A152" s="606"/>
      <c r="B152" s="607"/>
      <c r="C152" s="607"/>
      <c r="D152" s="607"/>
      <c r="E152" s="607"/>
      <c r="F152" s="607"/>
      <c r="G152" s="607"/>
      <c r="H152" s="607"/>
      <c r="I152" s="607"/>
      <c r="J152" s="607"/>
      <c r="K152" s="608"/>
    </row>
    <row r="153" spans="1:11" s="16" customFormat="1" ht="12">
      <c r="A153" s="606"/>
      <c r="B153" s="607"/>
      <c r="C153" s="607"/>
      <c r="D153" s="607"/>
      <c r="E153" s="607"/>
      <c r="F153" s="607"/>
      <c r="G153" s="607"/>
      <c r="H153" s="607"/>
      <c r="I153" s="607"/>
      <c r="J153" s="607"/>
      <c r="K153" s="608"/>
    </row>
    <row r="154" spans="1:11" s="16" customFormat="1" ht="12.75" thickBot="1">
      <c r="A154" s="609"/>
      <c r="B154" s="610"/>
      <c r="C154" s="610"/>
      <c r="D154" s="610"/>
      <c r="E154" s="610"/>
      <c r="F154" s="610"/>
      <c r="G154" s="610"/>
      <c r="H154" s="610"/>
      <c r="I154" s="610"/>
      <c r="J154" s="610"/>
      <c r="K154" s="611"/>
    </row>
    <row r="155" spans="1:11" s="16" customFormat="1" ht="12.75" thickBot="1">
      <c r="A155"/>
      <c r="B155"/>
      <c r="C155"/>
      <c r="D155"/>
      <c r="E155"/>
      <c r="F155"/>
      <c r="G155"/>
      <c r="H155"/>
      <c r="I155"/>
      <c r="J155"/>
      <c r="K155"/>
    </row>
    <row r="156" spans="1:11" s="16" customFormat="1" ht="15.75" thickBot="1">
      <c r="A156" s="586" t="s">
        <v>172</v>
      </c>
      <c r="B156" s="612"/>
      <c r="C156" s="612"/>
      <c r="D156" s="612"/>
      <c r="E156" s="613"/>
      <c r="F156" s="9"/>
      <c r="G156" s="586" t="s">
        <v>17</v>
      </c>
      <c r="H156" s="612"/>
      <c r="I156" s="612"/>
      <c r="J156" s="612"/>
      <c r="K156" s="613"/>
    </row>
    <row r="157" spans="1:11" s="16" customFormat="1" ht="18">
      <c r="A157" s="177" t="s">
        <v>86</v>
      </c>
      <c r="B157" s="30" t="s">
        <v>43</v>
      </c>
      <c r="C157" s="31" t="s">
        <v>41</v>
      </c>
      <c r="D157" s="31" t="s">
        <v>42</v>
      </c>
      <c r="E157" s="132" t="s">
        <v>45</v>
      </c>
      <c r="F157" s="158" t="s">
        <v>58</v>
      </c>
      <c r="G157" s="122" t="s">
        <v>86</v>
      </c>
      <c r="H157" s="45" t="s">
        <v>43</v>
      </c>
      <c r="I157" s="46" t="s">
        <v>59</v>
      </c>
      <c r="J157" s="111" t="s">
        <v>42</v>
      </c>
      <c r="K157" s="133" t="s">
        <v>45</v>
      </c>
    </row>
    <row r="158" spans="1:11" s="16" customFormat="1" ht="28.5" thickBot="1">
      <c r="A158" s="152" t="s">
        <v>173</v>
      </c>
      <c r="B158" s="168">
        <f>K106+K113+K120</f>
        <v>52</v>
      </c>
      <c r="C158" s="169">
        <f>B158*3.67*1.225</f>
        <v>233.77900000000002</v>
      </c>
      <c r="D158" s="170">
        <f>C158/37.5</f>
        <v>6.234106666666667</v>
      </c>
      <c r="E158" s="229">
        <v>6.23</v>
      </c>
      <c r="F158" s="230" t="s">
        <v>157</v>
      </c>
      <c r="G158" s="152" t="s">
        <v>173</v>
      </c>
      <c r="H158" s="231">
        <f>K127+K134+K141</f>
        <v>69</v>
      </c>
      <c r="I158" s="231">
        <f>H158*3.67*1.225</f>
        <v>310.20675</v>
      </c>
      <c r="J158" s="232">
        <f>I158/37.5</f>
        <v>8.27218</v>
      </c>
      <c r="K158" s="218">
        <v>8.27</v>
      </c>
    </row>
    <row r="159" spans="1:12" s="16" customFormat="1" ht="28.5" thickBot="1" thickTop="1">
      <c r="A159" s="152" t="s">
        <v>174</v>
      </c>
      <c r="B159" s="168">
        <f>K107+K114+K121</f>
        <v>23</v>
      </c>
      <c r="C159" s="174">
        <f>B159*3.67*1.225</f>
        <v>103.40225000000001</v>
      </c>
      <c r="D159" s="175">
        <f>C159/37.5</f>
        <v>2.7573933333333334</v>
      </c>
      <c r="E159" s="233">
        <v>2.76</v>
      </c>
      <c r="F159" s="234" t="s">
        <v>158</v>
      </c>
      <c r="G159" s="152" t="s">
        <v>174</v>
      </c>
      <c r="H159" s="235">
        <f>K128+K135+K142</f>
        <v>36</v>
      </c>
      <c r="I159" s="235">
        <f>H159*3.67*1.225</f>
        <v>161.847</v>
      </c>
      <c r="J159" s="236">
        <f>I159/37.5</f>
        <v>4.31592</v>
      </c>
      <c r="K159" s="220">
        <v>4.32</v>
      </c>
      <c r="L159" s="201"/>
    </row>
    <row r="160" spans="1:12" s="16" customFormat="1" ht="28.5" thickBot="1" thickTop="1">
      <c r="A160" s="152" t="s">
        <v>175</v>
      </c>
      <c r="B160" s="168">
        <f>K108+K115+K122</f>
        <v>25</v>
      </c>
      <c r="C160" s="174">
        <f>B160*3.67*1.225</f>
        <v>112.39375000000001</v>
      </c>
      <c r="D160" s="175">
        <f>C160/37.5</f>
        <v>2.9971666666666668</v>
      </c>
      <c r="E160" s="233">
        <f>D160</f>
        <v>2.9971666666666668</v>
      </c>
      <c r="F160" s="234" t="s">
        <v>159</v>
      </c>
      <c r="G160" s="152" t="s">
        <v>175</v>
      </c>
      <c r="H160" s="235">
        <f>K129+K136+K143</f>
        <v>21</v>
      </c>
      <c r="I160" s="235">
        <f>H160*3.67*1.225</f>
        <v>94.41075</v>
      </c>
      <c r="J160" s="236">
        <f>I160/37.5</f>
        <v>2.51762</v>
      </c>
      <c r="K160" s="220">
        <v>2.52</v>
      </c>
      <c r="L160" s="248"/>
    </row>
    <row r="161" spans="1:12" s="16" customFormat="1" ht="19.5" customHeight="1" thickTop="1">
      <c r="A161" s="591" t="s">
        <v>176</v>
      </c>
      <c r="B161" s="62"/>
      <c r="C161" s="118"/>
      <c r="D161" s="118"/>
      <c r="E161" s="149">
        <v>5.2</v>
      </c>
      <c r="F161" s="24" t="s">
        <v>60</v>
      </c>
      <c r="G161" s="591" t="s">
        <v>176</v>
      </c>
      <c r="H161" s="237"/>
      <c r="I161" s="237"/>
      <c r="J161" s="114"/>
      <c r="K161" s="140">
        <v>2</v>
      </c>
      <c r="L161" s="249"/>
    </row>
    <row r="162" spans="1:12" s="16" customFormat="1" ht="18">
      <c r="A162" s="584"/>
      <c r="B162" s="33">
        <f>K109+K116+K123</f>
        <v>113</v>
      </c>
      <c r="C162" s="34">
        <f>B162*3.67*1.225</f>
        <v>508.01975</v>
      </c>
      <c r="D162" s="35">
        <f>C162/37.5</f>
        <v>13.547193333333333</v>
      </c>
      <c r="E162" s="146">
        <v>5.2</v>
      </c>
      <c r="F162" s="24" t="s">
        <v>61</v>
      </c>
      <c r="G162" s="584"/>
      <c r="H162" s="47">
        <f>K130+K137+K144</f>
        <v>63</v>
      </c>
      <c r="I162" s="47">
        <f>H162*3.67*1.225</f>
        <v>283.23225</v>
      </c>
      <c r="J162" s="112">
        <f>I162/37.5</f>
        <v>7.552860000000001</v>
      </c>
      <c r="K162" s="141">
        <v>2</v>
      </c>
      <c r="L162" s="250"/>
    </row>
    <row r="163" spans="1:12" s="16" customFormat="1" ht="18" thickBot="1">
      <c r="A163" s="592"/>
      <c r="B163" s="36"/>
      <c r="C163" s="37"/>
      <c r="D163" s="37"/>
      <c r="E163" s="147">
        <v>3.15</v>
      </c>
      <c r="F163" s="26" t="s">
        <v>62</v>
      </c>
      <c r="G163" s="592"/>
      <c r="H163" s="48"/>
      <c r="I163" s="48"/>
      <c r="J163" s="113"/>
      <c r="K163" s="142">
        <v>3.55</v>
      </c>
      <c r="L163" s="201"/>
    </row>
    <row r="164" spans="1:12" s="16" customFormat="1" ht="42.75" thickBot="1" thickTop="1">
      <c r="A164" s="151" t="s">
        <v>177</v>
      </c>
      <c r="B164" s="159">
        <f>K110+K117+K124</f>
        <v>72</v>
      </c>
      <c r="C164" s="160">
        <f>B164*3.67*1.225</f>
        <v>323.694</v>
      </c>
      <c r="D164" s="161">
        <f>C164/37.5</f>
        <v>8.63184</v>
      </c>
      <c r="E164" s="182">
        <v>8.63</v>
      </c>
      <c r="F164" s="178" t="s">
        <v>61</v>
      </c>
      <c r="G164" s="151" t="s">
        <v>177</v>
      </c>
      <c r="H164" s="179">
        <f>K131+K138+K145</f>
        <v>42</v>
      </c>
      <c r="I164" s="179">
        <f>H164*3.67*1.225</f>
        <v>188.8215</v>
      </c>
      <c r="J164" s="180">
        <f>I164/37.5</f>
        <v>5.03524</v>
      </c>
      <c r="K164" s="181">
        <v>5.04</v>
      </c>
      <c r="L164" s="201"/>
    </row>
    <row r="165" spans="1:11" s="16" customFormat="1" ht="18.75" customHeight="1" thickTop="1">
      <c r="A165" s="600" t="s">
        <v>178</v>
      </c>
      <c r="B165" s="38"/>
      <c r="C165" s="39"/>
      <c r="D165" s="39"/>
      <c r="E165" s="148">
        <v>2.13</v>
      </c>
      <c r="F165" s="24" t="s">
        <v>63</v>
      </c>
      <c r="G165" s="600" t="s">
        <v>178</v>
      </c>
      <c r="H165" s="49"/>
      <c r="I165" s="49"/>
      <c r="J165" s="114"/>
      <c r="K165" s="140">
        <v>1</v>
      </c>
    </row>
    <row r="166" spans="1:11" s="16" customFormat="1" ht="18">
      <c r="A166" s="584"/>
      <c r="B166" s="40">
        <f>K111+K118+K125</f>
        <v>39</v>
      </c>
      <c r="C166" s="41">
        <f>B166*3.67*1.225</f>
        <v>175.33425</v>
      </c>
      <c r="D166" s="42">
        <f>C166/37.5</f>
        <v>4.67558</v>
      </c>
      <c r="E166" s="149">
        <v>1.15</v>
      </c>
      <c r="F166" s="24" t="s">
        <v>64</v>
      </c>
      <c r="G166" s="584"/>
      <c r="H166" s="47">
        <f>K132+K139+K146</f>
        <v>21</v>
      </c>
      <c r="I166" s="47">
        <f>H166*3.67*1.225</f>
        <v>94.41075</v>
      </c>
      <c r="J166" s="112">
        <f>I166/37.5</f>
        <v>2.51762</v>
      </c>
      <c r="K166" s="141">
        <v>1</v>
      </c>
    </row>
    <row r="167" spans="1:11" s="16" customFormat="1" ht="18" thickBot="1">
      <c r="A167" s="592"/>
      <c r="B167" s="36"/>
      <c r="C167" s="37"/>
      <c r="D167" s="37"/>
      <c r="E167" s="147">
        <v>1.4</v>
      </c>
      <c r="F167" s="26" t="s">
        <v>65</v>
      </c>
      <c r="G167" s="592"/>
      <c r="H167" s="48"/>
      <c r="I167" s="48"/>
      <c r="J167" s="113"/>
      <c r="K167" s="142">
        <v>0.52</v>
      </c>
    </row>
    <row r="168" spans="1:11" s="16" customFormat="1" ht="18.75" customHeight="1" thickTop="1">
      <c r="A168" s="584" t="s">
        <v>179</v>
      </c>
      <c r="B168" s="40">
        <f>K112+K119+K126</f>
        <v>42</v>
      </c>
      <c r="C168" s="41">
        <f>B168*3.67*1.225</f>
        <v>188.8215</v>
      </c>
      <c r="D168" s="42">
        <f>C168/37.5</f>
        <v>5.03524</v>
      </c>
      <c r="E168" s="149">
        <v>3</v>
      </c>
      <c r="F168" s="24" t="s">
        <v>63</v>
      </c>
      <c r="G168" s="584" t="s">
        <v>179</v>
      </c>
      <c r="H168" s="50">
        <f>K133+K140+K147</f>
        <v>60</v>
      </c>
      <c r="I168" s="50">
        <f>H168*3.67*1.225</f>
        <v>269.745</v>
      </c>
      <c r="J168" s="115">
        <f>I168/37.5</f>
        <v>7.1932</v>
      </c>
      <c r="K168" s="140">
        <v>3.19</v>
      </c>
    </row>
    <row r="169" spans="1:11" s="16" customFormat="1" ht="18" thickBot="1">
      <c r="A169" s="585"/>
      <c r="B169" s="43"/>
      <c r="C169" s="44"/>
      <c r="D169" s="110"/>
      <c r="E169" s="144">
        <v>2.04</v>
      </c>
      <c r="F169" s="24" t="s">
        <v>64</v>
      </c>
      <c r="G169" s="585"/>
      <c r="H169" s="51"/>
      <c r="I169" s="51"/>
      <c r="J169" s="116"/>
      <c r="K169" s="144">
        <v>4.19</v>
      </c>
    </row>
    <row r="170" spans="1:11" s="16" customFormat="1" ht="13.5" thickBot="1">
      <c r="A170" s="10"/>
      <c r="B170" s="11"/>
      <c r="C170" s="12"/>
      <c r="D170" s="12"/>
      <c r="E170" s="12"/>
      <c r="F170"/>
      <c r="G170" s="13"/>
      <c r="H170" s="12"/>
      <c r="I170" s="12"/>
      <c r="J170" s="12"/>
      <c r="K170" s="12"/>
    </row>
    <row r="171" spans="1:3" s="16" customFormat="1" ht="15.75" thickBot="1">
      <c r="A171" s="586" t="s">
        <v>80</v>
      </c>
      <c r="B171" s="596"/>
      <c r="C171" s="166"/>
    </row>
    <row r="172" spans="1:3" s="16" customFormat="1" ht="15">
      <c r="A172" s="164" t="s">
        <v>149</v>
      </c>
      <c r="B172" s="94">
        <f>E158+K158</f>
        <v>14.5</v>
      </c>
      <c r="C172" s="199"/>
    </row>
    <row r="173" spans="1:11" s="16" customFormat="1" ht="15.75" thickBot="1">
      <c r="A173" s="163" t="s">
        <v>150</v>
      </c>
      <c r="B173" s="94">
        <f>E159+K159</f>
        <v>7.08</v>
      </c>
      <c r="F173" s="199"/>
      <c r="G173" s="199"/>
      <c r="H173" s="199"/>
      <c r="I173" s="199"/>
      <c r="J173" s="199"/>
      <c r="K173" s="199"/>
    </row>
    <row r="174" spans="1:12" s="16" customFormat="1" ht="15.75" thickBot="1">
      <c r="A174" s="163" t="s">
        <v>151</v>
      </c>
      <c r="B174" s="94">
        <f>E160+K160</f>
        <v>5.517166666666666</v>
      </c>
      <c r="D174" s="586" t="s">
        <v>139</v>
      </c>
      <c r="E174" s="587"/>
      <c r="F174" s="587"/>
      <c r="G174" s="587"/>
      <c r="H174" s="587"/>
      <c r="I174" s="587"/>
      <c r="J174" s="587"/>
      <c r="K174" s="587"/>
      <c r="L174" s="588"/>
    </row>
    <row r="175" spans="1:12" s="16" customFormat="1" ht="15.75" thickBot="1">
      <c r="A175" s="164" t="s">
        <v>50</v>
      </c>
      <c r="B175" s="94">
        <f>E161+E162+E163+K161+K162+K163</f>
        <v>21.1</v>
      </c>
      <c r="D175" s="251" t="s">
        <v>146</v>
      </c>
      <c r="E175" s="252" t="s">
        <v>147</v>
      </c>
      <c r="F175" s="252" t="s">
        <v>148</v>
      </c>
      <c r="G175" s="253">
        <v>7</v>
      </c>
      <c r="H175" s="252">
        <v>6</v>
      </c>
      <c r="I175" s="252">
        <v>5</v>
      </c>
      <c r="J175" s="252">
        <v>4</v>
      </c>
      <c r="K175" s="252">
        <v>3</v>
      </c>
      <c r="L175" s="254">
        <v>2</v>
      </c>
    </row>
    <row r="176" spans="1:12" s="16" customFormat="1" ht="15">
      <c r="A176" s="163" t="s">
        <v>138</v>
      </c>
      <c r="B176" s="94">
        <f>E164+K164</f>
        <v>13.670000000000002</v>
      </c>
      <c r="D176" s="82">
        <f>E158+K158</f>
        <v>14.5</v>
      </c>
      <c r="E176" s="83">
        <f>E159+K159</f>
        <v>7.08</v>
      </c>
      <c r="F176" s="83">
        <f>E160+K160</f>
        <v>5.517166666666666</v>
      </c>
      <c r="G176" s="184">
        <f>E161+K161</f>
        <v>7.2</v>
      </c>
      <c r="H176" s="83">
        <f>E162+K162+E164+K164</f>
        <v>20.87</v>
      </c>
      <c r="I176" s="83">
        <f>E163+K163</f>
        <v>6.699999999999999</v>
      </c>
      <c r="J176" s="83">
        <f>E165+K165+E168+K168</f>
        <v>9.32</v>
      </c>
      <c r="K176" s="83">
        <f>E166+K166+E169+K169</f>
        <v>8.379999999999999</v>
      </c>
      <c r="L176" s="83">
        <f>E167+K167</f>
        <v>1.92</v>
      </c>
    </row>
    <row r="177" spans="1:12" s="16" customFormat="1" ht="15.75" thickBot="1">
      <c r="A177" s="163" t="s">
        <v>48</v>
      </c>
      <c r="B177" s="94">
        <f>E165+E166+E167+K165+K166+K167</f>
        <v>7.199999999999999</v>
      </c>
      <c r="D177" s="186"/>
      <c r="E177" s="187"/>
      <c r="F177" s="185"/>
      <c r="G177" s="84"/>
      <c r="H177" s="84"/>
      <c r="I177" s="84"/>
      <c r="J177" s="84"/>
      <c r="K177" s="84"/>
      <c r="L177" s="255"/>
    </row>
    <row r="178" spans="1:2" s="16" customFormat="1" ht="15.75" thickBot="1">
      <c r="A178" s="165" t="s">
        <v>49</v>
      </c>
      <c r="B178" s="95">
        <f>E168+E169+K168+K169</f>
        <v>12.420000000000002</v>
      </c>
    </row>
    <row r="179" spans="6:11" s="16" customFormat="1" ht="14.25" thickBot="1">
      <c r="F179" s="19"/>
      <c r="G179" s="86"/>
      <c r="H179" s="86"/>
      <c r="I179" s="86"/>
      <c r="J179" s="86"/>
      <c r="K179" s="86"/>
    </row>
    <row r="180" spans="1:11" s="16" customFormat="1" ht="15.75" thickBot="1">
      <c r="A180" s="586" t="s">
        <v>67</v>
      </c>
      <c r="B180" s="598"/>
      <c r="C180" s="598"/>
      <c r="D180" s="599"/>
      <c r="F180" s="597"/>
      <c r="G180" s="597"/>
      <c r="H180" s="597"/>
      <c r="I180" s="597"/>
      <c r="J180" s="597"/>
      <c r="K180" s="597"/>
    </row>
    <row r="181" spans="1:11" s="16" customFormat="1" ht="15">
      <c r="A181" s="101"/>
      <c r="B181" s="102" t="s">
        <v>81</v>
      </c>
      <c r="C181" s="102" t="s">
        <v>82</v>
      </c>
      <c r="D181" s="103" t="s">
        <v>83</v>
      </c>
      <c r="F181" s="23"/>
      <c r="G181" s="23"/>
      <c r="H181" s="23"/>
      <c r="I181" s="23"/>
      <c r="J181" s="23"/>
      <c r="K181" s="23"/>
    </row>
    <row r="182" spans="1:11" s="16" customFormat="1" ht="15">
      <c r="A182" s="188" t="s">
        <v>152</v>
      </c>
      <c r="B182" s="189">
        <f>B84</f>
        <v>13.78</v>
      </c>
      <c r="C182" s="189">
        <f>B172</f>
        <v>14.5</v>
      </c>
      <c r="D182" s="190">
        <f>(B182+C182)/2</f>
        <v>14.14</v>
      </c>
      <c r="F182" s="23"/>
      <c r="G182" s="23"/>
      <c r="H182" s="23"/>
      <c r="I182" s="23"/>
      <c r="J182" s="23"/>
      <c r="K182" s="23"/>
    </row>
    <row r="183" spans="1:11" s="16" customFormat="1" ht="15">
      <c r="A183" s="188" t="s">
        <v>150</v>
      </c>
      <c r="B183" s="189">
        <f aca="true" t="shared" si="10" ref="B183:B188">B85</f>
        <v>6.960000000000001</v>
      </c>
      <c r="C183" s="189">
        <f aca="true" t="shared" si="11" ref="C183:C188">B173</f>
        <v>7.08</v>
      </c>
      <c r="D183" s="190">
        <f aca="true" t="shared" si="12" ref="D183:D188">(B183+C183)/2</f>
        <v>7.0200000000000005</v>
      </c>
      <c r="F183" s="23"/>
      <c r="G183" s="23"/>
      <c r="H183" s="23"/>
      <c r="I183" s="23"/>
      <c r="J183" s="23"/>
      <c r="K183" s="23"/>
    </row>
    <row r="184" spans="1:11" s="16" customFormat="1" ht="15">
      <c r="A184" s="188" t="s">
        <v>151</v>
      </c>
      <c r="B184" s="189">
        <f t="shared" si="10"/>
        <v>5.76</v>
      </c>
      <c r="C184" s="189">
        <f t="shared" si="11"/>
        <v>5.517166666666666</v>
      </c>
      <c r="D184" s="190">
        <f t="shared" si="12"/>
        <v>5.638583333333333</v>
      </c>
      <c r="F184" s="23"/>
      <c r="G184" s="23"/>
      <c r="H184" s="23"/>
      <c r="I184" s="23"/>
      <c r="J184" s="23"/>
      <c r="K184" s="23"/>
    </row>
    <row r="185" spans="1:11" s="16" customFormat="1" ht="15">
      <c r="A185" s="107" t="s">
        <v>50</v>
      </c>
      <c r="B185" s="189">
        <f t="shared" si="10"/>
        <v>19.900000000000002</v>
      </c>
      <c r="C185" s="189">
        <f t="shared" si="11"/>
        <v>21.1</v>
      </c>
      <c r="D185" s="190">
        <f t="shared" si="12"/>
        <v>20.5</v>
      </c>
      <c r="E185" s="99"/>
      <c r="F185" s="191"/>
      <c r="G185" s="191"/>
      <c r="H185" s="191"/>
      <c r="I185" s="191"/>
      <c r="J185" s="191"/>
      <c r="K185" s="191"/>
    </row>
    <row r="186" spans="1:11" s="16" customFormat="1" ht="15">
      <c r="A186" s="107" t="s">
        <v>138</v>
      </c>
      <c r="B186" s="189">
        <f t="shared" si="10"/>
        <v>15.11</v>
      </c>
      <c r="C186" s="189">
        <f t="shared" si="11"/>
        <v>13.670000000000002</v>
      </c>
      <c r="D186" s="190">
        <f t="shared" si="12"/>
        <v>14.39</v>
      </c>
      <c r="E186" s="99"/>
      <c r="F186" s="191"/>
      <c r="G186" s="191"/>
      <c r="H186" s="191"/>
      <c r="I186" s="191"/>
      <c r="J186" s="191"/>
      <c r="K186" s="191"/>
    </row>
    <row r="187" spans="1:4" s="16" customFormat="1" ht="15">
      <c r="A187" s="107" t="s">
        <v>48</v>
      </c>
      <c r="B187" s="189">
        <f t="shared" si="10"/>
        <v>4.5600000000000005</v>
      </c>
      <c r="C187" s="189">
        <f t="shared" si="11"/>
        <v>7.199999999999999</v>
      </c>
      <c r="D187" s="190">
        <f t="shared" si="12"/>
        <v>5.88</v>
      </c>
    </row>
    <row r="188" spans="1:11" s="16" customFormat="1" ht="15.75" thickBot="1">
      <c r="A188" s="108" t="s">
        <v>49</v>
      </c>
      <c r="B188" s="109">
        <f t="shared" si="10"/>
        <v>11.39</v>
      </c>
      <c r="C188" s="109">
        <f t="shared" si="11"/>
        <v>12.420000000000002</v>
      </c>
      <c r="D188" s="238">
        <f t="shared" si="12"/>
        <v>11.905000000000001</v>
      </c>
      <c r="E188" s="100"/>
      <c r="F188" s="192"/>
      <c r="G188" s="192"/>
      <c r="H188" s="192"/>
      <c r="I188" s="192"/>
      <c r="J188" s="192"/>
      <c r="K188" s="192"/>
    </row>
    <row r="189" spans="1:11" s="16" customFormat="1" ht="15.75" thickBot="1">
      <c r="A189" s="193"/>
      <c r="B189" s="194"/>
      <c r="C189" s="191"/>
      <c r="D189" s="195"/>
      <c r="E189" s="100"/>
      <c r="F189" s="192"/>
      <c r="G189" s="192"/>
      <c r="H189" s="192"/>
      <c r="I189" s="192"/>
      <c r="J189" s="192"/>
      <c r="K189" s="192"/>
    </row>
    <row r="190" spans="1:11" s="16" customFormat="1" ht="15.75" thickBot="1">
      <c r="A190" s="193"/>
      <c r="B190" s="586" t="s">
        <v>68</v>
      </c>
      <c r="C190" s="595"/>
      <c r="D190" s="595"/>
      <c r="E190" s="595"/>
      <c r="F190" s="595"/>
      <c r="G190" s="595"/>
      <c r="H190" s="595"/>
      <c r="I190" s="595"/>
      <c r="J190" s="596"/>
      <c r="K190" s="192"/>
    </row>
    <row r="191" spans="1:11" s="16" customFormat="1" ht="15.75" thickBot="1">
      <c r="A191" s="193"/>
      <c r="B191" s="27" t="s">
        <v>146</v>
      </c>
      <c r="C191" s="28" t="s">
        <v>147</v>
      </c>
      <c r="D191" s="28" t="s">
        <v>148</v>
      </c>
      <c r="E191" s="28">
        <v>7</v>
      </c>
      <c r="F191" s="28">
        <v>6</v>
      </c>
      <c r="G191" s="28">
        <v>5</v>
      </c>
      <c r="H191" s="28">
        <v>4</v>
      </c>
      <c r="I191" s="28">
        <v>3</v>
      </c>
      <c r="J191" s="29">
        <v>2</v>
      </c>
      <c r="K191" s="192"/>
    </row>
    <row r="192" spans="1:11" s="16" customFormat="1" ht="15">
      <c r="A192" s="99" t="s">
        <v>81</v>
      </c>
      <c r="B192" s="239">
        <f>D88</f>
        <v>13.78</v>
      </c>
      <c r="C192" s="240">
        <f aca="true" t="shared" si="13" ref="C192:J192">E88</f>
        <v>6.960000000000001</v>
      </c>
      <c r="D192" s="240">
        <f t="shared" si="13"/>
        <v>5.76</v>
      </c>
      <c r="E192" s="240">
        <f t="shared" si="13"/>
        <v>5.2</v>
      </c>
      <c r="F192" s="240">
        <f t="shared" si="13"/>
        <v>24.36</v>
      </c>
      <c r="G192" s="240">
        <f t="shared" si="13"/>
        <v>5.45</v>
      </c>
      <c r="H192" s="240">
        <f t="shared" si="13"/>
        <v>6.5600000000000005</v>
      </c>
      <c r="I192" s="240">
        <f t="shared" si="13"/>
        <v>6.83</v>
      </c>
      <c r="J192" s="241">
        <f t="shared" si="13"/>
        <v>2.56</v>
      </c>
      <c r="K192" s="192"/>
    </row>
    <row r="193" spans="1:11" s="16" customFormat="1" ht="15.75" thickBot="1">
      <c r="A193" s="99" t="s">
        <v>82</v>
      </c>
      <c r="B193" s="104">
        <f>D176</f>
        <v>14.5</v>
      </c>
      <c r="C193" s="105">
        <f aca="true" t="shared" si="14" ref="C193:J193">E176</f>
        <v>7.08</v>
      </c>
      <c r="D193" s="105">
        <f t="shared" si="14"/>
        <v>5.517166666666666</v>
      </c>
      <c r="E193" s="105">
        <f t="shared" si="14"/>
        <v>7.2</v>
      </c>
      <c r="F193" s="105">
        <f t="shared" si="14"/>
        <v>20.87</v>
      </c>
      <c r="G193" s="105">
        <f t="shared" si="14"/>
        <v>6.699999999999999</v>
      </c>
      <c r="H193" s="105">
        <f t="shared" si="14"/>
        <v>9.32</v>
      </c>
      <c r="I193" s="105">
        <f t="shared" si="14"/>
        <v>8.379999999999999</v>
      </c>
      <c r="J193" s="106">
        <f t="shared" si="14"/>
        <v>1.92</v>
      </c>
      <c r="K193" s="192"/>
    </row>
    <row r="194" spans="1:11" s="16" customFormat="1" ht="16.5" thickBot="1" thickTop="1">
      <c r="A194" s="100" t="s">
        <v>84</v>
      </c>
      <c r="B194" s="196">
        <f>(B192+B193)/2</f>
        <v>14.14</v>
      </c>
      <c r="C194" s="197">
        <f aca="true" t="shared" si="15" ref="C194:J194">(C192+C193)/2</f>
        <v>7.0200000000000005</v>
      </c>
      <c r="D194" s="197">
        <f t="shared" si="15"/>
        <v>5.638583333333333</v>
      </c>
      <c r="E194" s="197">
        <f t="shared" si="15"/>
        <v>6.2</v>
      </c>
      <c r="F194" s="197">
        <f t="shared" si="15"/>
        <v>22.615000000000002</v>
      </c>
      <c r="G194" s="197">
        <f t="shared" si="15"/>
        <v>6.074999999999999</v>
      </c>
      <c r="H194" s="197">
        <f t="shared" si="15"/>
        <v>7.94</v>
      </c>
      <c r="I194" s="197">
        <f t="shared" si="15"/>
        <v>7.6049999999999995</v>
      </c>
      <c r="J194" s="198">
        <f t="shared" si="15"/>
        <v>2.24</v>
      </c>
      <c r="K194" s="192"/>
    </row>
    <row r="195" spans="1:11" s="16" customFormat="1" ht="15">
      <c r="A195" s="193"/>
      <c r="B195" s="194"/>
      <c r="C195" s="191"/>
      <c r="D195" s="195"/>
      <c r="E195" s="100"/>
      <c r="F195" s="192"/>
      <c r="G195" s="192"/>
      <c r="H195" s="192"/>
      <c r="I195" s="192"/>
      <c r="J195" s="192"/>
      <c r="K195" s="192"/>
    </row>
    <row r="196" s="16" customFormat="1" ht="12.75"/>
    <row r="197" s="16" customFormat="1" ht="15" customHeight="1"/>
    <row r="198" spans="1:6" s="16" customFormat="1" ht="18" customHeight="1">
      <c r="A198" s="616" t="s">
        <v>44</v>
      </c>
      <c r="B198" s="616"/>
      <c r="C198" s="616"/>
      <c r="D198" s="616"/>
      <c r="E198" s="616"/>
      <c r="F198" s="616"/>
    </row>
    <row r="199" spans="1:6" s="16" customFormat="1" ht="12.75">
      <c r="A199" s="616"/>
      <c r="B199" s="616"/>
      <c r="C199" s="616"/>
      <c r="D199" s="616"/>
      <c r="E199" s="616"/>
      <c r="F199" s="616"/>
    </row>
    <row r="200" spans="1:6" s="16" customFormat="1" ht="12.75">
      <c r="A200"/>
      <c r="B200"/>
      <c r="C200"/>
      <c r="D200"/>
      <c r="E200"/>
      <c r="F200"/>
    </row>
    <row r="201" spans="1:11" ht="20.25">
      <c r="A201" s="4" t="s">
        <v>69</v>
      </c>
      <c r="B201" s="4"/>
      <c r="C201" s="4"/>
      <c r="D201" s="5"/>
      <c r="E201" s="5"/>
      <c r="F201" s="5"/>
      <c r="G201" s="16"/>
      <c r="H201" s="16"/>
      <c r="I201" s="16"/>
      <c r="J201" s="16"/>
      <c r="K201" s="16"/>
    </row>
    <row r="202" spans="1:6" s="16" customFormat="1" ht="20.25">
      <c r="A202" s="4"/>
      <c r="B202" s="4"/>
      <c r="C202" s="4"/>
      <c r="D202" s="5"/>
      <c r="E202" s="5"/>
      <c r="F202" s="5"/>
    </row>
    <row r="203" spans="1:10" s="16" customFormat="1" ht="20.25" thickBot="1">
      <c r="A203" s="87" t="s">
        <v>79</v>
      </c>
      <c r="D203" s="215" t="s">
        <v>141</v>
      </c>
      <c r="E203" s="18"/>
      <c r="G203" s="88" t="s">
        <v>77</v>
      </c>
      <c r="I203" s="216" t="s">
        <v>144</v>
      </c>
      <c r="J203" s="90"/>
    </row>
    <row r="204" spans="1:6" s="16" customFormat="1" ht="19.5">
      <c r="A204" s="4"/>
      <c r="B204" s="4"/>
      <c r="C204" s="4"/>
      <c r="D204" s="5"/>
      <c r="E204" s="5"/>
      <c r="F204" s="5"/>
    </row>
    <row r="205" spans="1:6" s="16" customFormat="1" ht="20.25" thickBot="1">
      <c r="A205" s="87" t="s">
        <v>78</v>
      </c>
      <c r="D205" s="215" t="s">
        <v>143</v>
      </c>
      <c r="E205" s="90"/>
      <c r="F205" s="5"/>
    </row>
    <row r="206" spans="1:6" s="16" customFormat="1" ht="19.5">
      <c r="A206" s="4"/>
      <c r="B206" s="4"/>
      <c r="C206" s="4"/>
      <c r="D206" s="5"/>
      <c r="E206" s="5"/>
      <c r="F206" s="5"/>
    </row>
    <row r="207" s="16" customFormat="1" ht="22.5" customHeight="1"/>
    <row r="208" s="16" customFormat="1" ht="12"/>
    <row r="209" s="16" customFormat="1" ht="12"/>
    <row r="210" s="16" customFormat="1" ht="24.75">
      <c r="A210" s="93" t="s">
        <v>88</v>
      </c>
    </row>
    <row r="211" s="16" customFormat="1" ht="12"/>
    <row r="212" s="16" customFormat="1" ht="12"/>
    <row r="213" spans="1:11" s="16" customFormat="1" ht="12">
      <c r="A213" s="614" t="s">
        <v>140</v>
      </c>
      <c r="B213" s="614"/>
      <c r="C213" s="614"/>
      <c r="D213" s="614"/>
      <c r="E213" s="614"/>
      <c r="F213" s="614"/>
      <c r="G213" s="614"/>
      <c r="H213" s="614"/>
      <c r="I213" s="614"/>
      <c r="J213" s="614"/>
      <c r="K213" s="614"/>
    </row>
    <row r="214" spans="1:11" s="16" customFormat="1" ht="12">
      <c r="A214" s="614"/>
      <c r="B214" s="614"/>
      <c r="C214" s="614"/>
      <c r="D214" s="614"/>
      <c r="E214" s="614"/>
      <c r="F214" s="614"/>
      <c r="G214" s="614"/>
      <c r="H214" s="614"/>
      <c r="I214" s="614"/>
      <c r="J214" s="614"/>
      <c r="K214" s="614"/>
    </row>
    <row r="215" spans="1:11" s="16" customFormat="1" ht="12">
      <c r="A215" s="614"/>
      <c r="B215" s="614"/>
      <c r="C215" s="614"/>
      <c r="D215" s="614"/>
      <c r="E215" s="614"/>
      <c r="F215" s="614"/>
      <c r="G215" s="614"/>
      <c r="H215" s="614"/>
      <c r="I215" s="614"/>
      <c r="J215" s="614"/>
      <c r="K215" s="614"/>
    </row>
    <row r="216" s="16" customFormat="1" ht="12"/>
    <row r="217" spans="1:11" s="16" customFormat="1" ht="15.75" thickBot="1">
      <c r="A217" s="615" t="s">
        <v>73</v>
      </c>
      <c r="B217" s="615"/>
      <c r="C217" s="615"/>
      <c r="D217" s="615"/>
      <c r="F217" s="214" t="s">
        <v>134</v>
      </c>
      <c r="G217" s="18"/>
      <c r="H217" s="18"/>
      <c r="I217" s="18"/>
      <c r="J217" s="20" t="s">
        <v>71</v>
      </c>
      <c r="K217" s="217">
        <v>40651</v>
      </c>
    </row>
    <row r="218" s="16" customFormat="1" ht="12"/>
    <row r="219" s="16" customFormat="1" ht="12"/>
    <row r="220" spans="1:11" s="16" customFormat="1" ht="12">
      <c r="A220" s="614" t="s">
        <v>87</v>
      </c>
      <c r="B220" s="614"/>
      <c r="C220" s="614"/>
      <c r="D220" s="614"/>
      <c r="E220" s="614"/>
      <c r="F220" s="614"/>
      <c r="G220" s="614"/>
      <c r="H220" s="614"/>
      <c r="I220" s="614"/>
      <c r="J220" s="614"/>
      <c r="K220" s="614"/>
    </row>
    <row r="221" spans="1:11" s="16" customFormat="1" ht="12">
      <c r="A221" s="614"/>
      <c r="B221" s="614"/>
      <c r="C221" s="614"/>
      <c r="D221" s="614"/>
      <c r="E221" s="614"/>
      <c r="F221" s="614"/>
      <c r="G221" s="614"/>
      <c r="H221" s="614"/>
      <c r="I221" s="614"/>
      <c r="J221" s="614"/>
      <c r="K221" s="614"/>
    </row>
    <row r="222" s="16" customFormat="1" ht="12"/>
    <row r="223" s="16" customFormat="1" ht="12.75">
      <c r="A223" s="89" t="s">
        <v>75</v>
      </c>
    </row>
    <row r="224" spans="1:11" s="16" customFormat="1" ht="12">
      <c r="A224"/>
      <c r="B224"/>
      <c r="C224"/>
      <c r="D224"/>
      <c r="E224"/>
      <c r="F224"/>
      <c r="G224"/>
      <c r="H224"/>
      <c r="I224"/>
      <c r="J224"/>
      <c r="K224"/>
    </row>
    <row r="225" spans="1:11" s="16" customFormat="1" ht="15.75" thickBot="1">
      <c r="A225" s="615" t="s">
        <v>74</v>
      </c>
      <c r="B225" s="615"/>
      <c r="C225" s="615"/>
      <c r="D225" s="615"/>
      <c r="E225" s="615"/>
      <c r="F225" s="214" t="s">
        <v>145</v>
      </c>
      <c r="G225" s="18"/>
      <c r="H225" s="18"/>
      <c r="I225" s="18"/>
      <c r="J225" s="20" t="s">
        <v>71</v>
      </c>
      <c r="K225" s="217">
        <v>40651</v>
      </c>
    </row>
    <row r="226" s="16" customFormat="1" ht="12"/>
    <row r="227" s="16" customFormat="1" ht="12"/>
    <row r="228" s="16" customFormat="1" ht="12"/>
    <row r="229" s="16" customFormat="1" ht="12"/>
    <row r="230" s="16" customFormat="1" ht="12.75">
      <c r="A230" s="98" t="s">
        <v>85</v>
      </c>
    </row>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pans="1:11" s="2" customFormat="1" ht="12">
      <c r="A569" s="16"/>
      <c r="B569" s="16"/>
      <c r="C569" s="16"/>
      <c r="D569" s="16"/>
      <c r="E569" s="16"/>
      <c r="F569" s="16"/>
      <c r="G569" s="16"/>
      <c r="H569" s="16"/>
      <c r="I569" s="16"/>
      <c r="J569" s="16"/>
      <c r="K569" s="16"/>
    </row>
    <row r="570" spans="1:11" s="2" customFormat="1" ht="12">
      <c r="A570" s="16"/>
      <c r="B570" s="16"/>
      <c r="C570" s="16"/>
      <c r="D570" s="16"/>
      <c r="E570" s="16"/>
      <c r="F570" s="16"/>
      <c r="G570" s="16"/>
      <c r="H570" s="16"/>
      <c r="I570" s="16"/>
      <c r="J570" s="16"/>
      <c r="K570" s="16"/>
    </row>
    <row r="571" spans="1:11" s="2" customFormat="1" ht="12">
      <c r="A571" s="16"/>
      <c r="B571" s="16"/>
      <c r="C571" s="16"/>
      <c r="D571" s="16"/>
      <c r="E571" s="16"/>
      <c r="F571" s="16"/>
      <c r="G571" s="16"/>
      <c r="H571" s="16"/>
      <c r="I571" s="16"/>
      <c r="J571" s="16"/>
      <c r="K571" s="16"/>
    </row>
    <row r="572" spans="1:11" s="2" customFormat="1" ht="12">
      <c r="A572" s="16"/>
      <c r="B572" s="16"/>
      <c r="C572" s="16"/>
      <c r="D572" s="16"/>
      <c r="E572" s="16"/>
      <c r="F572" s="16"/>
      <c r="G572" s="16"/>
      <c r="H572" s="16"/>
      <c r="I572" s="16"/>
      <c r="J572" s="16"/>
      <c r="K572" s="16"/>
    </row>
    <row r="573" spans="1:11" s="2" customFormat="1" ht="12">
      <c r="A573" s="16"/>
      <c r="B573" s="16"/>
      <c r="C573" s="16"/>
      <c r="D573" s="16"/>
      <c r="E573" s="16"/>
      <c r="F573" s="16"/>
      <c r="G573" s="16"/>
      <c r="H573" s="16"/>
      <c r="I573" s="16"/>
      <c r="J573" s="16"/>
      <c r="K573" s="16"/>
    </row>
    <row r="574" spans="1:11" s="2" customFormat="1" ht="12">
      <c r="A574" s="16"/>
      <c r="B574" s="16"/>
      <c r="C574" s="16"/>
      <c r="D574" s="16"/>
      <c r="E574" s="16"/>
      <c r="F574" s="16"/>
      <c r="G574" s="16"/>
      <c r="H574" s="16"/>
      <c r="I574" s="16"/>
      <c r="J574" s="16"/>
      <c r="K574" s="16"/>
    </row>
    <row r="575" spans="1:11" s="2" customFormat="1" ht="12">
      <c r="A575" s="16"/>
      <c r="B575" s="16"/>
      <c r="C575" s="16"/>
      <c r="D575" s="16"/>
      <c r="E575" s="16"/>
      <c r="F575" s="16"/>
      <c r="G575" s="16"/>
      <c r="H575" s="16"/>
      <c r="I575" s="16"/>
      <c r="J575" s="16"/>
      <c r="K575" s="16"/>
    </row>
    <row r="576" spans="1:11" s="2" customFormat="1" ht="12">
      <c r="A576" s="16"/>
      <c r="B576" s="16"/>
      <c r="C576" s="16"/>
      <c r="D576" s="16"/>
      <c r="E576" s="16"/>
      <c r="F576" s="16"/>
      <c r="G576" s="16"/>
      <c r="H576" s="16"/>
      <c r="I576" s="16"/>
      <c r="J576" s="16"/>
      <c r="K576" s="16"/>
    </row>
    <row r="577" spans="1:11" s="2" customFormat="1" ht="12">
      <c r="A577" s="16"/>
      <c r="B577" s="16"/>
      <c r="C577" s="16"/>
      <c r="D577" s="16"/>
      <c r="E577" s="16"/>
      <c r="F577" s="16"/>
      <c r="G577" s="16"/>
      <c r="H577" s="16"/>
      <c r="I577" s="16"/>
      <c r="J577" s="16"/>
      <c r="K577" s="16"/>
    </row>
    <row r="578" spans="1:11" s="2" customFormat="1" ht="12">
      <c r="A578" s="16"/>
      <c r="B578" s="16"/>
      <c r="C578" s="16"/>
      <c r="D578" s="16"/>
      <c r="E578" s="16"/>
      <c r="F578" s="16"/>
      <c r="G578" s="16"/>
      <c r="H578" s="16"/>
      <c r="I578" s="16"/>
      <c r="J578" s="16"/>
      <c r="K578" s="16"/>
    </row>
    <row r="579" spans="1:11" s="2" customFormat="1" ht="12">
      <c r="A579" s="16"/>
      <c r="B579" s="16"/>
      <c r="C579" s="16"/>
      <c r="D579" s="16"/>
      <c r="E579" s="16"/>
      <c r="F579" s="16"/>
      <c r="G579" s="16"/>
      <c r="H579" s="16"/>
      <c r="I579" s="16"/>
      <c r="J579" s="16"/>
      <c r="K579" s="16"/>
    </row>
    <row r="580" spans="1:11" s="2" customFormat="1" ht="12">
      <c r="A580" s="16"/>
      <c r="B580" s="16"/>
      <c r="C580" s="16"/>
      <c r="D580" s="16"/>
      <c r="E580" s="16"/>
      <c r="F580" s="16"/>
      <c r="G580" s="16"/>
      <c r="H580" s="16"/>
      <c r="I580" s="16"/>
      <c r="J580" s="16"/>
      <c r="K580" s="16"/>
    </row>
    <row r="581" spans="1:11" s="2" customFormat="1" ht="12">
      <c r="A581" s="16"/>
      <c r="B581" s="16"/>
      <c r="C581" s="16"/>
      <c r="D581" s="16"/>
      <c r="E581" s="16"/>
      <c r="F581" s="16"/>
      <c r="G581" s="16"/>
      <c r="H581" s="16"/>
      <c r="I581" s="16"/>
      <c r="J581" s="16"/>
      <c r="K581" s="16"/>
    </row>
    <row r="582" spans="1:11" s="2" customFormat="1" ht="12">
      <c r="A582" s="16"/>
      <c r="B582" s="16"/>
      <c r="C582" s="16"/>
      <c r="D582" s="16"/>
      <c r="E582" s="16"/>
      <c r="F582" s="16"/>
      <c r="G582" s="16"/>
      <c r="H582" s="16"/>
      <c r="I582" s="16"/>
      <c r="J582" s="16"/>
      <c r="K582" s="16"/>
    </row>
    <row r="583" spans="1:11" s="2" customFormat="1" ht="12">
      <c r="A583" s="16"/>
      <c r="B583" s="16"/>
      <c r="C583" s="16"/>
      <c r="D583" s="16"/>
      <c r="E583" s="16"/>
      <c r="F583" s="16"/>
      <c r="G583" s="16"/>
      <c r="H583" s="16"/>
      <c r="I583" s="16"/>
      <c r="J583" s="16"/>
      <c r="K583" s="16"/>
    </row>
    <row r="584" spans="1:11" s="2" customFormat="1" ht="12">
      <c r="A584" s="16"/>
      <c r="B584" s="16"/>
      <c r="C584" s="16"/>
      <c r="D584" s="16"/>
      <c r="E584" s="16"/>
      <c r="F584" s="16"/>
      <c r="G584" s="16"/>
      <c r="H584" s="16"/>
      <c r="I584" s="16"/>
      <c r="J584" s="16"/>
      <c r="K584" s="16"/>
    </row>
    <row r="585" spans="1:11" s="2" customFormat="1" ht="12">
      <c r="A585" s="16"/>
      <c r="B585" s="16"/>
      <c r="C585" s="16"/>
      <c r="D585" s="16"/>
      <c r="E585" s="16"/>
      <c r="F585" s="16"/>
      <c r="G585" s="16"/>
      <c r="H585" s="16"/>
      <c r="I585" s="16"/>
      <c r="J585" s="16"/>
      <c r="K585" s="16"/>
    </row>
    <row r="586" spans="1:11" s="2" customFormat="1" ht="12">
      <c r="A586" s="16"/>
      <c r="B586" s="16"/>
      <c r="C586" s="16"/>
      <c r="D586" s="16"/>
      <c r="E586" s="16"/>
      <c r="F586" s="16"/>
      <c r="G586" s="16"/>
      <c r="H586" s="16"/>
      <c r="I586" s="16"/>
      <c r="J586" s="16"/>
      <c r="K586" s="16"/>
    </row>
    <row r="587" spans="1:11" s="2" customFormat="1" ht="12">
      <c r="A587" s="16"/>
      <c r="B587" s="16"/>
      <c r="C587" s="16"/>
      <c r="D587" s="16"/>
      <c r="E587" s="16"/>
      <c r="F587" s="16"/>
      <c r="G587" s="16"/>
      <c r="H587" s="16"/>
      <c r="I587" s="16"/>
      <c r="J587" s="16"/>
      <c r="K587" s="16"/>
    </row>
    <row r="588" spans="1:11" s="2" customFormat="1" ht="12">
      <c r="A588" s="16"/>
      <c r="B588" s="16"/>
      <c r="C588" s="16"/>
      <c r="D588" s="16"/>
      <c r="E588" s="16"/>
      <c r="F588" s="16"/>
      <c r="G588" s="16"/>
      <c r="H588" s="16"/>
      <c r="I588" s="16"/>
      <c r="J588" s="16"/>
      <c r="K588" s="16"/>
    </row>
    <row r="589" spans="1:11" s="2" customFormat="1" ht="12">
      <c r="A589" s="16"/>
      <c r="B589" s="16"/>
      <c r="C589" s="16"/>
      <c r="D589" s="16"/>
      <c r="E589" s="16"/>
      <c r="F589" s="16"/>
      <c r="G589" s="16"/>
      <c r="H589" s="16"/>
      <c r="I589" s="16"/>
      <c r="J589" s="16"/>
      <c r="K589" s="16"/>
    </row>
    <row r="590" spans="1:11" s="2" customFormat="1" ht="12">
      <c r="A590" s="16"/>
      <c r="B590" s="16"/>
      <c r="C590" s="16"/>
      <c r="D590" s="16"/>
      <c r="E590" s="16"/>
      <c r="F590" s="16"/>
      <c r="G590" s="16"/>
      <c r="H590" s="16"/>
      <c r="I590" s="16"/>
      <c r="J590" s="16"/>
      <c r="K590" s="16"/>
    </row>
    <row r="591" spans="1:11" s="2" customFormat="1" ht="12">
      <c r="A591" s="16"/>
      <c r="B591" s="16"/>
      <c r="C591" s="16"/>
      <c r="D591" s="16"/>
      <c r="E591" s="16"/>
      <c r="F591" s="16"/>
      <c r="G591" s="16"/>
      <c r="H591" s="16"/>
      <c r="I591" s="16"/>
      <c r="J591" s="16"/>
      <c r="K591" s="16"/>
    </row>
    <row r="592" s="2" customFormat="1" ht="12"/>
    <row r="593" s="2" customFormat="1" ht="12"/>
    <row r="594" s="2" customFormat="1" ht="12"/>
    <row r="595" s="2" customFormat="1" ht="12"/>
    <row r="596" s="2" customFormat="1" ht="12"/>
    <row r="597" s="2" customFormat="1" ht="12"/>
    <row r="598" s="2" customFormat="1" ht="12"/>
    <row r="599" s="2" customFormat="1" ht="12"/>
    <row r="600" s="2" customFormat="1" ht="12"/>
    <row r="601" s="2" customFormat="1" ht="12"/>
    <row r="602" s="2" customFormat="1" ht="12"/>
    <row r="603" s="2" customFormat="1" ht="12"/>
    <row r="604" s="2" customFormat="1" ht="12"/>
    <row r="605" s="2" customFormat="1" ht="12"/>
    <row r="606" s="2" customFormat="1" ht="12"/>
    <row r="607" s="2" customFormat="1" ht="12"/>
    <row r="608" s="2" customFormat="1" ht="12"/>
    <row r="609" s="2" customFormat="1" ht="12"/>
    <row r="610" s="2" customFormat="1" ht="12"/>
    <row r="611" s="2" customFormat="1" ht="12"/>
    <row r="612" s="2" customFormat="1" ht="12"/>
    <row r="613" s="2" customFormat="1" ht="12"/>
    <row r="614" s="2" customFormat="1" ht="12"/>
    <row r="615" s="2" customFormat="1" ht="12"/>
    <row r="616" s="2" customFormat="1" ht="12"/>
    <row r="617" s="2" customFormat="1" ht="12"/>
    <row r="618" s="2" customFormat="1" ht="12"/>
    <row r="619" s="2" customFormat="1" ht="12"/>
    <row r="620" s="2" customFormat="1" ht="12"/>
    <row r="621" s="2" customFormat="1" ht="12"/>
    <row r="622" s="2" customFormat="1" ht="12"/>
    <row r="623" s="2" customFormat="1" ht="12"/>
    <row r="624" s="2" customFormat="1" ht="12"/>
    <row r="625" s="2" customFormat="1" ht="12"/>
    <row r="626" s="2" customFormat="1" ht="12"/>
    <row r="627" s="2" customFormat="1" ht="12"/>
    <row r="628" s="2" customFormat="1" ht="12"/>
    <row r="629" s="2" customFormat="1" ht="12"/>
    <row r="630" s="2" customFormat="1" ht="12"/>
    <row r="631" s="2" customFormat="1" ht="12"/>
    <row r="632" s="2" customFormat="1" ht="12"/>
    <row r="633" s="2" customFormat="1" ht="12"/>
    <row r="634" s="2" customFormat="1" ht="12"/>
    <row r="635" s="2" customFormat="1" ht="12"/>
    <row r="636" s="2" customFormat="1" ht="12"/>
    <row r="637" s="2" customFormat="1" ht="12"/>
    <row r="638" s="2" customFormat="1" ht="12"/>
    <row r="639" s="2" customFormat="1" ht="12"/>
    <row r="640" s="2" customFormat="1" ht="12"/>
    <row r="641" s="2" customFormat="1" ht="12"/>
    <row r="642" s="2" customFormat="1" ht="12"/>
    <row r="643" s="2" customFormat="1" ht="12"/>
    <row r="644" s="2" customFormat="1" ht="12"/>
    <row r="645" s="2" customFormat="1" ht="12"/>
    <row r="646" s="2" customFormat="1" ht="12"/>
    <row r="647" s="2" customFormat="1" ht="12"/>
    <row r="648" s="2" customFormat="1" ht="12"/>
    <row r="649" s="2" customFormat="1" ht="12"/>
    <row r="650" s="2" customFormat="1" ht="12"/>
    <row r="651" s="2" customFormat="1" ht="12"/>
    <row r="652" s="2" customFormat="1" ht="12"/>
    <row r="653" s="2" customFormat="1" ht="12"/>
    <row r="654" s="2" customFormat="1" ht="12"/>
    <row r="655" s="2" customFormat="1" ht="12"/>
    <row r="656" s="2" customFormat="1" ht="12"/>
    <row r="657" s="2" customFormat="1" ht="12"/>
    <row r="658" s="2" customFormat="1" ht="12"/>
    <row r="659" s="2" customFormat="1" ht="12"/>
    <row r="660" s="2" customFormat="1" ht="12"/>
    <row r="661" s="2" customFormat="1" ht="12"/>
    <row r="662" s="2" customFormat="1" ht="12"/>
    <row r="663" s="2" customFormat="1" ht="12"/>
    <row r="664" s="2" customFormat="1" ht="12"/>
    <row r="665" s="2" customFormat="1" ht="12"/>
    <row r="666" s="2" customFormat="1" ht="12"/>
    <row r="667" s="2" customFormat="1" ht="12"/>
    <row r="668" s="2" customFormat="1" ht="12"/>
    <row r="669" s="2" customFormat="1" ht="12"/>
    <row r="670" s="2" customFormat="1" ht="12"/>
    <row r="671" s="2" customFormat="1" ht="12"/>
    <row r="672" s="2" customFormat="1" ht="12"/>
    <row r="673" s="2" customFormat="1" ht="12"/>
    <row r="674" s="2" customFormat="1" ht="12"/>
    <row r="675" s="2" customFormat="1" ht="12"/>
    <row r="676" s="2" customFormat="1" ht="12"/>
    <row r="677" s="2" customFormat="1" ht="12"/>
    <row r="678" s="2" customFormat="1" ht="12"/>
    <row r="679" s="2" customFormat="1" ht="12"/>
    <row r="680" s="2" customFormat="1" ht="12"/>
    <row r="681" s="2" customFormat="1" ht="12"/>
    <row r="682" s="2" customFormat="1" ht="12"/>
    <row r="683" s="2" customFormat="1" ht="12"/>
    <row r="684" s="2" customFormat="1" ht="12"/>
    <row r="685" s="2" customFormat="1" ht="12"/>
    <row r="686" s="2" customFormat="1" ht="12"/>
    <row r="687" s="2" customFormat="1" ht="12"/>
    <row r="688" s="2" customFormat="1" ht="12"/>
    <row r="689" s="2" customFormat="1" ht="12"/>
    <row r="690" s="2" customFormat="1" ht="12"/>
    <row r="691" s="2" customFormat="1" ht="12"/>
    <row r="692" s="2" customFormat="1" ht="12"/>
    <row r="693" s="2" customFormat="1" ht="12"/>
    <row r="694" s="2" customFormat="1" ht="12"/>
    <row r="695" s="2" customFormat="1" ht="12"/>
    <row r="696" s="2" customFormat="1" ht="12"/>
    <row r="697" s="2" customFormat="1" ht="12"/>
    <row r="698" s="2" customFormat="1" ht="12"/>
    <row r="699" s="2" customFormat="1" ht="12"/>
    <row r="700" s="2" customFormat="1" ht="12"/>
    <row r="701" s="2" customFormat="1" ht="12"/>
    <row r="702" s="2" customFormat="1" ht="12"/>
    <row r="703" s="2" customFormat="1" ht="12"/>
    <row r="704" s="2" customFormat="1" ht="12"/>
    <row r="705" s="2" customFormat="1" ht="12"/>
    <row r="706" s="2" customFormat="1" ht="12"/>
    <row r="707" s="2" customFormat="1" ht="12"/>
    <row r="708" s="2" customFormat="1" ht="12"/>
    <row r="709" s="2" customFormat="1" ht="12"/>
    <row r="710" s="2" customFormat="1" ht="12"/>
    <row r="711" s="2" customFormat="1" ht="12"/>
    <row r="712" s="2" customFormat="1" ht="12"/>
    <row r="713" s="2" customFormat="1" ht="12"/>
    <row r="714" s="2" customFormat="1" ht="12"/>
    <row r="715" s="2" customFormat="1" ht="12"/>
    <row r="716" s="2" customFormat="1" ht="12"/>
    <row r="717" s="2" customFormat="1" ht="12"/>
    <row r="718" s="2" customFormat="1" ht="12"/>
    <row r="719" s="2" customFormat="1" ht="12"/>
    <row r="720" s="2" customFormat="1" ht="12"/>
    <row r="721" s="2" customFormat="1" ht="12"/>
    <row r="722" s="2" customFormat="1" ht="12"/>
    <row r="723" s="2" customFormat="1" ht="12"/>
    <row r="724" s="2" customFormat="1" ht="12"/>
    <row r="725" s="2" customFormat="1" ht="12"/>
    <row r="726" s="2" customFormat="1" ht="12"/>
    <row r="727" s="2" customFormat="1" ht="12"/>
    <row r="728" s="2" customFormat="1" ht="12"/>
    <row r="729" s="2" customFormat="1" ht="12"/>
    <row r="730" s="2" customFormat="1" ht="12"/>
    <row r="731" s="2" customFormat="1" ht="12"/>
    <row r="732" s="2" customFormat="1" ht="12"/>
    <row r="733" s="2" customFormat="1" ht="12"/>
    <row r="734" s="2" customFormat="1" ht="12"/>
    <row r="735" s="2" customFormat="1" ht="12"/>
    <row r="736" s="2" customFormat="1" ht="12"/>
    <row r="737" s="2" customFormat="1" ht="12"/>
    <row r="738" s="2" customFormat="1" ht="12"/>
    <row r="739" s="2" customFormat="1" ht="12"/>
    <row r="740" s="2" customFormat="1" ht="12"/>
    <row r="741" s="2" customFormat="1" ht="12"/>
    <row r="742" s="2" customFormat="1" ht="12"/>
    <row r="743" s="2" customFormat="1" ht="12"/>
    <row r="744" s="2" customFormat="1" ht="12"/>
    <row r="745" s="2" customFormat="1" ht="12"/>
    <row r="746" s="2" customFormat="1" ht="12"/>
    <row r="747" s="2" customFormat="1" ht="12"/>
    <row r="748" s="2" customFormat="1" ht="12"/>
    <row r="749" s="2" customFormat="1" ht="12"/>
    <row r="750" s="2" customFormat="1" ht="12"/>
    <row r="751" s="2" customFormat="1" ht="12"/>
    <row r="752" s="2" customFormat="1" ht="12"/>
    <row r="753" s="2" customFormat="1" ht="12"/>
    <row r="754" s="2" customFormat="1" ht="12"/>
    <row r="755" s="2" customFormat="1" ht="12"/>
    <row r="756" s="2" customFormat="1" ht="12"/>
    <row r="757" s="2" customFormat="1" ht="12"/>
    <row r="758" s="2" customFormat="1" ht="12"/>
    <row r="759" s="2" customFormat="1" ht="12"/>
    <row r="760" s="2" customFormat="1" ht="12"/>
    <row r="761" s="2" customFormat="1" ht="12"/>
    <row r="762" s="2" customFormat="1" ht="12"/>
    <row r="763" s="2" customFormat="1" ht="12"/>
    <row r="764" s="2" customFormat="1" ht="12"/>
    <row r="765" s="2" customFormat="1" ht="12"/>
    <row r="766" s="2" customFormat="1" ht="12"/>
    <row r="767" s="2" customFormat="1" ht="12"/>
    <row r="768" s="2" customFormat="1" ht="12"/>
    <row r="769" s="2" customFormat="1" ht="12"/>
    <row r="770" s="2" customFormat="1" ht="12"/>
    <row r="771" s="2" customFormat="1" ht="12"/>
    <row r="772" s="2" customFormat="1" ht="12"/>
    <row r="773" s="2" customFormat="1" ht="12"/>
    <row r="774" s="2" customFormat="1" ht="12"/>
    <row r="775" s="2" customFormat="1" ht="12"/>
    <row r="776" s="2" customFormat="1" ht="12"/>
    <row r="777" s="2" customFormat="1" ht="12"/>
    <row r="778" s="2" customFormat="1" ht="12"/>
    <row r="779" s="2" customFormat="1" ht="12"/>
    <row r="780" s="2" customFormat="1" ht="12"/>
    <row r="781" s="2" customFormat="1" ht="12"/>
    <row r="782" s="2" customFormat="1" ht="12"/>
    <row r="783" s="2" customFormat="1" ht="12"/>
    <row r="784" s="2" customFormat="1" ht="12"/>
    <row r="785" s="2" customFormat="1" ht="12"/>
    <row r="786" s="2" customFormat="1" ht="12"/>
    <row r="787" s="2" customFormat="1" ht="12"/>
    <row r="788" s="2" customFormat="1" ht="12"/>
    <row r="789" s="2" customFormat="1" ht="12"/>
    <row r="790" s="2" customFormat="1" ht="12"/>
    <row r="791" s="2" customFormat="1" ht="12"/>
    <row r="792" s="2" customFormat="1" ht="12"/>
    <row r="793" s="2" customFormat="1" ht="12"/>
    <row r="794" s="2" customFormat="1" ht="12"/>
    <row r="795" s="2" customFormat="1" ht="12"/>
    <row r="796" s="2" customFormat="1" ht="12"/>
    <row r="797" s="2" customFormat="1" ht="12"/>
    <row r="798" s="2" customFormat="1" ht="12"/>
    <row r="799" s="2" customFormat="1" ht="12"/>
    <row r="800" s="2" customFormat="1" ht="12"/>
    <row r="801" s="2" customFormat="1" ht="12"/>
    <row r="802" s="2" customFormat="1" ht="12"/>
    <row r="803" s="2" customFormat="1" ht="12"/>
    <row r="804" s="2" customFormat="1" ht="12"/>
    <row r="805" s="2" customFormat="1" ht="12"/>
    <row r="806" s="2" customFormat="1" ht="12"/>
    <row r="807" s="2" customFormat="1" ht="12"/>
    <row r="808" s="2" customFormat="1" ht="12"/>
    <row r="809" s="2" customFormat="1" ht="12"/>
    <row r="810" s="2" customFormat="1" ht="12"/>
    <row r="811" s="2" customFormat="1" ht="12"/>
    <row r="812" s="2" customFormat="1" ht="12"/>
    <row r="813" s="2" customFormat="1" ht="12"/>
    <row r="814" s="2" customFormat="1" ht="12"/>
    <row r="815" s="2" customFormat="1" ht="12"/>
    <row r="816" s="2" customFormat="1" ht="12"/>
    <row r="817" s="2" customFormat="1" ht="12"/>
    <row r="818" s="2" customFormat="1" ht="12"/>
    <row r="819" s="2" customFormat="1" ht="12"/>
    <row r="820" s="2" customFormat="1" ht="12"/>
    <row r="821" s="2" customFormat="1" ht="12"/>
    <row r="822" s="2" customFormat="1" ht="12"/>
    <row r="823" s="2" customFormat="1" ht="12"/>
    <row r="824" s="2" customFormat="1" ht="12"/>
    <row r="825" s="2" customFormat="1" ht="12"/>
    <row r="826" s="2" customFormat="1" ht="12"/>
    <row r="827" s="2" customFormat="1" ht="12"/>
    <row r="828" s="2" customFormat="1" ht="12"/>
    <row r="829" s="2" customFormat="1" ht="12"/>
    <row r="830" s="2" customFormat="1" ht="12"/>
    <row r="831" s="2" customFormat="1" ht="12"/>
    <row r="832" s="2" customFormat="1" ht="12"/>
    <row r="833" s="2" customFormat="1" ht="12"/>
    <row r="834" s="2" customFormat="1" ht="12"/>
    <row r="835" s="2" customFormat="1" ht="12"/>
    <row r="836" s="2" customFormat="1" ht="12"/>
    <row r="837" s="2" customFormat="1" ht="12"/>
    <row r="838" s="2" customFormat="1" ht="12"/>
    <row r="839" s="2" customFormat="1" ht="12"/>
    <row r="840" s="2" customFormat="1" ht="12"/>
    <row r="841" s="2" customFormat="1" ht="12"/>
    <row r="842" s="2" customFormat="1" ht="12"/>
    <row r="843" s="2" customFormat="1" ht="12"/>
    <row r="844" s="2" customFormat="1" ht="12"/>
    <row r="845" s="2" customFormat="1" ht="12"/>
    <row r="846" s="2" customFormat="1" ht="12"/>
    <row r="847" s="2" customFormat="1" ht="12"/>
    <row r="848" s="2" customFormat="1" ht="12"/>
    <row r="849" s="2" customFormat="1" ht="12"/>
    <row r="850" s="2" customFormat="1" ht="12"/>
    <row r="851" s="2" customFormat="1" ht="12"/>
    <row r="852" s="2" customFormat="1" ht="12"/>
    <row r="853" s="2" customFormat="1" ht="12"/>
    <row r="854" s="2" customFormat="1" ht="12"/>
    <row r="855" s="2" customFormat="1" ht="12"/>
    <row r="856" s="2" customFormat="1" ht="12"/>
    <row r="857" s="2" customFormat="1" ht="12"/>
    <row r="858" s="2" customFormat="1" ht="12"/>
    <row r="859" s="2" customFormat="1" ht="12"/>
    <row r="860" s="2" customFormat="1" ht="12"/>
    <row r="861" s="2" customFormat="1" ht="12"/>
    <row r="862" s="2" customFormat="1" ht="12"/>
    <row r="863" s="2" customFormat="1" ht="12"/>
    <row r="864" s="2" customFormat="1" ht="12"/>
    <row r="865" s="2" customFormat="1" ht="12"/>
    <row r="866" s="2" customFormat="1" ht="12"/>
    <row r="867" s="2" customFormat="1" ht="12"/>
    <row r="868" s="2" customFormat="1" ht="12"/>
    <row r="869" s="2" customFormat="1" ht="12"/>
    <row r="870" s="2" customFormat="1" ht="12"/>
    <row r="871" s="2" customFormat="1" ht="12"/>
    <row r="872" s="2" customFormat="1" ht="12"/>
    <row r="873" s="2" customFormat="1" ht="12"/>
    <row r="874" s="2" customFormat="1" ht="12"/>
    <row r="875" s="2" customFormat="1" ht="12"/>
    <row r="876" s="2" customFormat="1" ht="12"/>
    <row r="877" s="2" customFormat="1" ht="12"/>
    <row r="878" s="2" customFormat="1" ht="12"/>
    <row r="879" s="2" customFormat="1" ht="12"/>
    <row r="880" s="2" customFormat="1" ht="12"/>
    <row r="881" s="2" customFormat="1" ht="12"/>
    <row r="882" s="2" customFormat="1" ht="12"/>
    <row r="883" s="2" customFormat="1" ht="12"/>
    <row r="884" s="2" customFormat="1" ht="12"/>
    <row r="885" s="2" customFormat="1" ht="12"/>
    <row r="886" s="2" customFormat="1" ht="12"/>
    <row r="887" s="2" customFormat="1" ht="12"/>
    <row r="888" s="2" customFormat="1" ht="12"/>
    <row r="889" s="2" customFormat="1" ht="12"/>
    <row r="890" s="2" customFormat="1" ht="12"/>
    <row r="891" s="2" customFormat="1" ht="12"/>
    <row r="892" s="2" customFormat="1" ht="12"/>
    <row r="893" s="2" customFormat="1" ht="12"/>
    <row r="894" s="2" customFormat="1" ht="12"/>
    <row r="895" s="2" customFormat="1" ht="12"/>
    <row r="896" s="2" customFormat="1" ht="12"/>
    <row r="897" s="2" customFormat="1" ht="12"/>
    <row r="898" s="2" customFormat="1" ht="12"/>
    <row r="899" s="2" customFormat="1" ht="12"/>
    <row r="900" s="2" customFormat="1" ht="12"/>
    <row r="901" s="2" customFormat="1" ht="12"/>
    <row r="902" s="2" customFormat="1" ht="12"/>
    <row r="903" s="2" customFormat="1" ht="12"/>
    <row r="904" s="2" customFormat="1" ht="12"/>
    <row r="905" s="2" customFormat="1" ht="12"/>
    <row r="906" s="2" customFormat="1" ht="12"/>
    <row r="907" s="2" customFormat="1" ht="12"/>
    <row r="908" s="2" customFormat="1" ht="12"/>
    <row r="909" s="2" customFormat="1" ht="12"/>
    <row r="910" s="2" customFormat="1" ht="12"/>
    <row r="911" s="2" customFormat="1" ht="12"/>
    <row r="912" s="2" customFormat="1" ht="12"/>
    <row r="913" s="2" customFormat="1" ht="12"/>
    <row r="914" s="2" customFormat="1" ht="12"/>
    <row r="915" s="2" customFormat="1" ht="12"/>
    <row r="916" s="2" customFormat="1" ht="12"/>
    <row r="917" s="2" customFormat="1" ht="12"/>
    <row r="918" s="2" customFormat="1" ht="12"/>
    <row r="919" s="2" customFormat="1" ht="12"/>
    <row r="920" s="2" customFormat="1" ht="12"/>
    <row r="921" s="2" customFormat="1" ht="12"/>
    <row r="922" s="2" customFormat="1" ht="12"/>
    <row r="923" s="2" customFormat="1" ht="12"/>
    <row r="924" s="2" customFormat="1" ht="12"/>
    <row r="925" s="2" customFormat="1" ht="12"/>
    <row r="926" s="2" customFormat="1" ht="12"/>
    <row r="927" s="2" customFormat="1" ht="12"/>
    <row r="928" s="2" customFormat="1" ht="12"/>
    <row r="929" s="2" customFormat="1" ht="12"/>
    <row r="930" s="2" customFormat="1" ht="12"/>
    <row r="931" s="2" customFormat="1" ht="12"/>
    <row r="932" s="2" customFormat="1" ht="12"/>
    <row r="933" s="2" customFormat="1" ht="12"/>
    <row r="934" s="2" customFormat="1" ht="12"/>
    <row r="935" s="2" customFormat="1" ht="12"/>
    <row r="936" s="2" customFormat="1" ht="12"/>
    <row r="937" s="2" customFormat="1" ht="12"/>
    <row r="938" s="2" customFormat="1" ht="12"/>
    <row r="939" s="2" customFormat="1" ht="12"/>
    <row r="940" s="2" customFormat="1" ht="12"/>
    <row r="941" s="2" customFormat="1" ht="12"/>
    <row r="942" s="2" customFormat="1" ht="12"/>
    <row r="943" s="2" customFormat="1" ht="12"/>
    <row r="944" s="2" customFormat="1" ht="12"/>
    <row r="945" s="2" customFormat="1" ht="12"/>
    <row r="946" s="2" customFormat="1" ht="12"/>
    <row r="947" s="2" customFormat="1" ht="12"/>
    <row r="948" s="2" customFormat="1" ht="12"/>
    <row r="949" s="2" customFormat="1" ht="12"/>
    <row r="950" s="2" customFormat="1" ht="12"/>
    <row r="951" s="2" customFormat="1" ht="12"/>
    <row r="952" s="2" customFormat="1" ht="12"/>
    <row r="953" s="2" customFormat="1" ht="12"/>
    <row r="954" s="2" customFormat="1" ht="12"/>
    <row r="955" s="2" customFormat="1" ht="12"/>
    <row r="956" s="2" customFormat="1" ht="12"/>
    <row r="957" s="2" customFormat="1" ht="12"/>
    <row r="958" s="2" customFormat="1" ht="12"/>
    <row r="959" s="2" customFormat="1" ht="12"/>
    <row r="960" s="2" customFormat="1" ht="12"/>
    <row r="961" s="2" customFormat="1" ht="12"/>
    <row r="962" s="2" customFormat="1" ht="12"/>
    <row r="963" s="2" customFormat="1" ht="12"/>
    <row r="964" s="2" customFormat="1" ht="12"/>
    <row r="965" s="2" customFormat="1" ht="12"/>
    <row r="966" s="2" customFormat="1" ht="12"/>
    <row r="967" s="2" customFormat="1" ht="12"/>
    <row r="968" s="2" customFormat="1" ht="12"/>
    <row r="969" s="2" customFormat="1" ht="12"/>
    <row r="970" s="2" customFormat="1" ht="12"/>
    <row r="971" s="2" customFormat="1" ht="12"/>
    <row r="972" s="2" customFormat="1" ht="12"/>
    <row r="973" s="2" customFormat="1" ht="12"/>
    <row r="974" s="2" customFormat="1" ht="12"/>
    <row r="975" s="2" customFormat="1" ht="12"/>
    <row r="976" s="2" customFormat="1" ht="12"/>
    <row r="977" s="2" customFormat="1" ht="12"/>
    <row r="978" s="2" customFormat="1" ht="12"/>
    <row r="979" s="2" customFormat="1" ht="12"/>
    <row r="980" s="2" customFormat="1" ht="12"/>
    <row r="981" s="2" customFormat="1" ht="12"/>
    <row r="982" s="2" customFormat="1" ht="12"/>
    <row r="983" s="2" customFormat="1" ht="12"/>
    <row r="984" s="2" customFormat="1" ht="12"/>
    <row r="985" s="2" customFormat="1" ht="12"/>
    <row r="986" s="2" customFormat="1" ht="12"/>
    <row r="987" s="2" customFormat="1" ht="12"/>
    <row r="988" s="2" customFormat="1" ht="12"/>
    <row r="989" s="2" customFormat="1" ht="12"/>
    <row r="990" s="2" customFormat="1" ht="12"/>
    <row r="991" s="2" customFormat="1" ht="12"/>
    <row r="992" s="2" customFormat="1" ht="12"/>
    <row r="993" s="2" customFormat="1" ht="12"/>
    <row r="994" s="2" customFormat="1" ht="12"/>
    <row r="995" s="2" customFormat="1" ht="12"/>
    <row r="996" s="2" customFormat="1" ht="12"/>
    <row r="997" s="2" customFormat="1" ht="12"/>
    <row r="998" s="2" customFormat="1" ht="12"/>
    <row r="999" s="2" customFormat="1" ht="12"/>
    <row r="1000" s="2" customFormat="1" ht="12"/>
    <row r="1001" s="2" customFormat="1" ht="12"/>
    <row r="1002" s="2" customFormat="1" ht="12"/>
    <row r="1003" s="2" customFormat="1" ht="12"/>
    <row r="1004" s="2" customFormat="1" ht="12"/>
    <row r="1005" s="2" customFormat="1" ht="12"/>
    <row r="1006" s="2" customFormat="1" ht="12"/>
    <row r="1007" s="2" customFormat="1" ht="12"/>
    <row r="1008" s="2" customFormat="1" ht="12"/>
    <row r="1009" s="2" customFormat="1" ht="12"/>
    <row r="1010" s="2" customFormat="1" ht="12"/>
    <row r="1011" s="2" customFormat="1" ht="12"/>
    <row r="1012" s="2" customFormat="1" ht="12"/>
    <row r="1013" s="2" customFormat="1" ht="12"/>
    <row r="1014" s="2" customFormat="1" ht="12"/>
    <row r="1015" s="2" customFormat="1" ht="12"/>
    <row r="1016" s="2" customFormat="1" ht="12"/>
    <row r="1017" s="2" customFormat="1" ht="12"/>
    <row r="1018" s="2" customFormat="1" ht="12"/>
    <row r="1019" s="2" customFormat="1" ht="12"/>
    <row r="1020" s="2" customFormat="1" ht="12"/>
    <row r="1021" s="2" customFormat="1" ht="12"/>
    <row r="1022" s="2" customFormat="1" ht="12"/>
    <row r="1023" s="2" customFormat="1" ht="12"/>
    <row r="1024" s="2" customFormat="1" ht="12"/>
    <row r="1025" s="2" customFormat="1" ht="12"/>
    <row r="1026" s="2" customFormat="1" ht="12"/>
    <row r="1027" s="2" customFormat="1" ht="12"/>
    <row r="1028" s="2" customFormat="1" ht="12"/>
    <row r="1029" s="2" customFormat="1" ht="12"/>
    <row r="1030" s="2" customFormat="1" ht="12"/>
    <row r="1031" s="2" customFormat="1" ht="12"/>
    <row r="1032" s="2" customFormat="1" ht="12"/>
    <row r="1033" s="2" customFormat="1" ht="12"/>
    <row r="1034" s="2" customFormat="1" ht="12"/>
    <row r="1035" s="2" customFormat="1" ht="12"/>
    <row r="1036" s="2" customFormat="1" ht="12"/>
    <row r="1037" s="2" customFormat="1" ht="12"/>
    <row r="1038" s="2" customFormat="1" ht="12"/>
    <row r="1039" s="2" customFormat="1" ht="12"/>
    <row r="1040" s="2" customFormat="1" ht="12"/>
    <row r="1041" s="2" customFormat="1" ht="12"/>
    <row r="1042" s="2" customFormat="1" ht="12"/>
    <row r="1043" s="2" customFormat="1" ht="12"/>
    <row r="1044" s="2" customFormat="1" ht="12"/>
    <row r="1045" s="2" customFormat="1" ht="12"/>
    <row r="1046" s="2" customFormat="1" ht="12"/>
    <row r="1047" s="2" customFormat="1" ht="12"/>
    <row r="1048" s="2" customFormat="1" ht="12"/>
    <row r="1049" s="2" customFormat="1" ht="12"/>
    <row r="1050" s="2" customFormat="1" ht="12"/>
    <row r="1051" s="2" customFormat="1" ht="12"/>
    <row r="1052" s="2" customFormat="1" ht="12"/>
    <row r="1053" s="2" customFormat="1" ht="12"/>
    <row r="1054" s="2" customFormat="1" ht="12"/>
    <row r="1055" s="2" customFormat="1" ht="12"/>
    <row r="1056" s="2" customFormat="1" ht="12"/>
    <row r="1057" s="2" customFormat="1" ht="12"/>
    <row r="1058" s="2" customFormat="1" ht="12"/>
    <row r="1059" s="2" customFormat="1" ht="12"/>
    <row r="1060" s="2" customFormat="1" ht="12"/>
    <row r="1061" s="2" customFormat="1" ht="12"/>
    <row r="1062" s="2" customFormat="1" ht="12"/>
    <row r="1063" s="2" customFormat="1" ht="12"/>
    <row r="1064" s="2" customFormat="1" ht="12"/>
    <row r="1065" s="2" customFormat="1" ht="12"/>
    <row r="1066" s="2" customFormat="1" ht="12"/>
    <row r="1067" s="2" customFormat="1" ht="12"/>
    <row r="1068" s="2" customFormat="1" ht="12"/>
    <row r="1069" s="2" customFormat="1" ht="12"/>
    <row r="1070" s="2" customFormat="1" ht="12"/>
    <row r="1071" s="2" customFormat="1" ht="12"/>
    <row r="1072" s="2" customFormat="1" ht="12"/>
    <row r="1073" s="2" customFormat="1" ht="12"/>
    <row r="1074" s="2" customFormat="1" ht="12"/>
    <row r="1075" s="2" customFormat="1" ht="12"/>
    <row r="1076" s="2" customFormat="1" ht="12"/>
    <row r="1077" s="2" customFormat="1" ht="12"/>
    <row r="1078" s="2" customFormat="1" ht="12"/>
    <row r="1079" s="2" customFormat="1" ht="12"/>
    <row r="1080" s="2" customFormat="1" ht="12"/>
    <row r="1081" s="2" customFormat="1" ht="12"/>
    <row r="1082" s="2" customFormat="1" ht="12"/>
    <row r="1083" s="2" customFormat="1" ht="12"/>
    <row r="1084" s="2" customFormat="1" ht="12"/>
    <row r="1085" s="2" customFormat="1" ht="12"/>
    <row r="1086" s="2" customFormat="1" ht="12"/>
    <row r="1087" s="2" customFormat="1" ht="12"/>
    <row r="1088" s="2" customFormat="1" ht="12"/>
    <row r="1089" s="2" customFormat="1" ht="12"/>
    <row r="1090" s="2" customFormat="1" ht="12"/>
    <row r="1091" s="2" customFormat="1" ht="12"/>
    <row r="1092" s="2" customFormat="1" ht="12"/>
    <row r="1093" s="2" customFormat="1" ht="12"/>
    <row r="1094" s="2" customFormat="1" ht="12"/>
    <row r="1095" s="2" customFormat="1" ht="12"/>
    <row r="1096" s="2" customFormat="1" ht="12"/>
    <row r="1097" s="2" customFormat="1" ht="12"/>
    <row r="1098" s="2" customFormat="1" ht="12"/>
    <row r="1099" s="2" customFormat="1" ht="12"/>
    <row r="1100" s="2" customFormat="1" ht="12"/>
    <row r="1101" s="2" customFormat="1" ht="12"/>
    <row r="1102" s="2" customFormat="1" ht="12"/>
    <row r="1103" s="2" customFormat="1" ht="12"/>
    <row r="1104" s="2" customFormat="1" ht="12"/>
    <row r="1105" s="2" customFormat="1" ht="12"/>
    <row r="1106" s="2" customFormat="1" ht="12"/>
    <row r="1107" s="2" customFormat="1" ht="12"/>
    <row r="1108" s="2" customFormat="1" ht="12"/>
    <row r="1109" s="2" customFormat="1" ht="12"/>
    <row r="1110" s="2" customFormat="1" ht="12"/>
    <row r="1111" s="2" customFormat="1" ht="12"/>
    <row r="1112" s="2" customFormat="1" ht="12"/>
    <row r="1113" s="2" customFormat="1" ht="12"/>
    <row r="1114" s="2" customFormat="1" ht="12"/>
    <row r="1115" s="2" customFormat="1" ht="12"/>
    <row r="1116" s="2" customFormat="1" ht="12"/>
    <row r="1117" s="2" customFormat="1" ht="12"/>
    <row r="1118" s="2" customFormat="1" ht="12"/>
    <row r="1119" s="2" customFormat="1" ht="12"/>
    <row r="1120" s="2" customFormat="1" ht="12"/>
    <row r="1121" s="2" customFormat="1" ht="12"/>
    <row r="1122" s="2" customFormat="1" ht="12"/>
    <row r="1123" s="2" customFormat="1" ht="12"/>
    <row r="1124" s="2" customFormat="1" ht="12"/>
    <row r="1125" s="2" customFormat="1" ht="12"/>
    <row r="1126" s="2" customFormat="1" ht="12"/>
    <row r="1127" s="2" customFormat="1" ht="12"/>
    <row r="1128" s="2" customFormat="1" ht="12"/>
    <row r="1129" s="2" customFormat="1" ht="12"/>
    <row r="1130" s="2" customFormat="1" ht="12"/>
    <row r="1131" s="2" customFormat="1" ht="12"/>
    <row r="1132" s="2" customFormat="1" ht="12"/>
    <row r="1133" s="2" customFormat="1" ht="12"/>
    <row r="1134" s="2" customFormat="1" ht="12"/>
    <row r="1135" s="2" customFormat="1" ht="12"/>
    <row r="1136" s="2" customFormat="1" ht="12"/>
    <row r="1137" s="2" customFormat="1" ht="12"/>
    <row r="1138" s="2" customFormat="1" ht="12"/>
    <row r="1139" s="2" customFormat="1" ht="12"/>
    <row r="1140" s="2" customFormat="1" ht="12"/>
    <row r="1141" s="2" customFormat="1" ht="12"/>
    <row r="1142" s="2" customFormat="1" ht="12"/>
    <row r="1143" s="2" customFormat="1" ht="12"/>
    <row r="1144" s="2" customFormat="1" ht="12"/>
    <row r="1145" s="2" customFormat="1" ht="12"/>
    <row r="1146" s="2" customFormat="1" ht="12"/>
    <row r="1147" s="2" customFormat="1" ht="12"/>
    <row r="1148" s="2" customFormat="1" ht="12"/>
    <row r="1149" s="2" customFormat="1" ht="12"/>
    <row r="1150" s="2" customFormat="1" ht="12"/>
    <row r="1151" s="2" customFormat="1" ht="12"/>
    <row r="1152" s="2" customFormat="1" ht="12"/>
    <row r="1153" s="2" customFormat="1" ht="12"/>
    <row r="1154" s="2" customFormat="1" ht="12"/>
    <row r="1155" s="2" customFormat="1" ht="12"/>
    <row r="1156" s="2" customFormat="1" ht="12"/>
    <row r="1157" s="2" customFormat="1" ht="12"/>
    <row r="1158" s="2" customFormat="1" ht="12"/>
    <row r="1159" s="2" customFormat="1" ht="12"/>
    <row r="1160" s="2" customFormat="1" ht="12"/>
    <row r="1161" s="2" customFormat="1" ht="12"/>
    <row r="1162" s="2" customFormat="1" ht="12"/>
    <row r="1163" s="2" customFormat="1" ht="12"/>
    <row r="1164" s="2" customFormat="1" ht="12"/>
    <row r="1165" s="2" customFormat="1" ht="12"/>
    <row r="1166" s="2" customFormat="1" ht="12"/>
    <row r="1167" s="2" customFormat="1" ht="12"/>
    <row r="1168" s="2" customFormat="1" ht="12"/>
    <row r="1169" s="2" customFormat="1" ht="12"/>
    <row r="1170" s="2" customFormat="1" ht="12"/>
    <row r="1171" s="2" customFormat="1" ht="12"/>
    <row r="1172" s="2" customFormat="1" ht="12"/>
    <row r="1173" s="2" customFormat="1" ht="12"/>
    <row r="1174" s="2" customFormat="1" ht="12"/>
    <row r="1175" s="2" customFormat="1" ht="12"/>
    <row r="1176" s="2" customFormat="1" ht="12"/>
    <row r="1177" s="2" customFormat="1" ht="12"/>
    <row r="1178" s="2" customFormat="1" ht="12"/>
    <row r="1179" s="2" customFormat="1" ht="12"/>
    <row r="1180" s="2" customFormat="1" ht="12"/>
    <row r="1181" s="2" customFormat="1" ht="12"/>
    <row r="1182" s="2" customFormat="1" ht="12"/>
    <row r="1183" s="2" customFormat="1" ht="12"/>
    <row r="1184" s="2" customFormat="1" ht="12"/>
    <row r="1185" s="2" customFormat="1" ht="12"/>
    <row r="1186" s="2" customFormat="1" ht="12"/>
    <row r="1187" s="2" customFormat="1" ht="12"/>
    <row r="1188" s="2" customFormat="1" ht="12"/>
    <row r="1189" s="2" customFormat="1" ht="12"/>
    <row r="1190" s="2" customFormat="1" ht="12"/>
    <row r="1191" s="2" customFormat="1" ht="12"/>
    <row r="1192" s="2" customFormat="1" ht="12"/>
    <row r="1193" s="2" customFormat="1" ht="12"/>
    <row r="1194" s="2" customFormat="1" ht="12"/>
    <row r="1195" s="2" customFormat="1" ht="12"/>
    <row r="1196" s="2" customFormat="1" ht="12"/>
    <row r="1197" s="2" customFormat="1" ht="12"/>
    <row r="1198" s="2" customFormat="1" ht="12"/>
    <row r="1199" s="2" customFormat="1" ht="12"/>
    <row r="1200" s="2" customFormat="1" ht="12"/>
    <row r="1201" s="2" customFormat="1" ht="12"/>
    <row r="1202" s="2" customFormat="1" ht="12"/>
    <row r="1203" s="2" customFormat="1" ht="12"/>
    <row r="1204" s="2" customFormat="1" ht="12"/>
    <row r="1205" s="2" customFormat="1" ht="12"/>
    <row r="1206" s="2" customFormat="1" ht="12"/>
    <row r="1207" s="2" customFormat="1" ht="12"/>
    <row r="1208" s="2" customFormat="1" ht="12"/>
    <row r="1209" s="2" customFormat="1" ht="12"/>
    <row r="1210" s="2" customFormat="1" ht="12"/>
    <row r="1211" s="2" customFormat="1" ht="12"/>
    <row r="1212" s="2" customFormat="1" ht="12"/>
    <row r="1213" s="2" customFormat="1" ht="12"/>
    <row r="1214" s="2" customFormat="1" ht="12"/>
    <row r="1215" s="2" customFormat="1" ht="12"/>
    <row r="1216" s="2" customFormat="1" ht="12"/>
    <row r="1217" s="2" customFormat="1" ht="12"/>
    <row r="1218" s="2" customFormat="1" ht="12"/>
    <row r="1219" s="2" customFormat="1" ht="12"/>
    <row r="1220" s="2" customFormat="1" ht="12"/>
    <row r="1221" s="2" customFormat="1" ht="12"/>
    <row r="1222" s="2" customFormat="1" ht="12"/>
    <row r="1223" s="2" customFormat="1" ht="12"/>
    <row r="1224" s="2" customFormat="1" ht="12"/>
    <row r="1225" s="2" customFormat="1" ht="12"/>
    <row r="1226" s="2" customFormat="1" ht="12"/>
    <row r="1227" s="2" customFormat="1" ht="12"/>
    <row r="1228" s="2" customFormat="1" ht="12"/>
    <row r="1229" s="2" customFormat="1" ht="12"/>
    <row r="1230" s="2" customFormat="1" ht="12"/>
    <row r="1231" s="2" customFormat="1" ht="12"/>
    <row r="1232" s="2" customFormat="1" ht="12"/>
    <row r="1233" s="2" customFormat="1" ht="12"/>
    <row r="1234" s="2" customFormat="1" ht="12"/>
    <row r="1235" s="2" customFormat="1" ht="12"/>
    <row r="1236" s="2" customFormat="1" ht="12"/>
    <row r="1237" s="2" customFormat="1" ht="12"/>
    <row r="1238" s="2" customFormat="1" ht="12"/>
    <row r="1239" s="2" customFormat="1" ht="12"/>
    <row r="1240" s="2" customFormat="1" ht="12"/>
    <row r="1241" s="2" customFormat="1" ht="12"/>
    <row r="1242" s="2" customFormat="1" ht="12"/>
    <row r="1243" s="2" customFormat="1" ht="12"/>
    <row r="1244" s="2" customFormat="1" ht="12"/>
    <row r="1245" s="2" customFormat="1" ht="12"/>
    <row r="1246" s="2" customFormat="1" ht="12"/>
    <row r="1247" s="2" customFormat="1" ht="12"/>
    <row r="1248" s="2" customFormat="1" ht="12"/>
    <row r="1249" s="2" customFormat="1" ht="12"/>
    <row r="1250" s="2" customFormat="1" ht="12"/>
    <row r="1251" s="2" customFormat="1" ht="12"/>
    <row r="1252" s="2" customFormat="1" ht="12"/>
    <row r="1253" s="2" customFormat="1" ht="12"/>
    <row r="1254" s="2" customFormat="1" ht="12"/>
    <row r="1255" s="2" customFormat="1" ht="12"/>
    <row r="1256" s="2" customFormat="1" ht="12"/>
    <row r="1257" s="2" customFormat="1" ht="12"/>
    <row r="1258" s="2" customFormat="1" ht="12"/>
    <row r="1259" s="2" customFormat="1" ht="12"/>
    <row r="1260" s="2" customFormat="1" ht="12"/>
    <row r="1261" s="2" customFormat="1" ht="12"/>
    <row r="1262" s="2" customFormat="1" ht="12"/>
    <row r="1263" s="2" customFormat="1" ht="12"/>
    <row r="1264" s="2" customFormat="1" ht="12"/>
    <row r="1265" s="2" customFormat="1" ht="12"/>
    <row r="1266" s="2" customFormat="1" ht="12"/>
    <row r="1267" s="2" customFormat="1" ht="12"/>
    <row r="1268" s="2" customFormat="1" ht="12"/>
    <row r="1269" s="2" customFormat="1" ht="12"/>
    <row r="1270" s="2" customFormat="1" ht="12"/>
    <row r="1271" s="2" customFormat="1" ht="12"/>
    <row r="1272" s="2" customFormat="1" ht="12"/>
    <row r="1273" s="2" customFormat="1" ht="12"/>
    <row r="1274" s="2" customFormat="1" ht="12"/>
    <row r="1275" s="2" customFormat="1" ht="12"/>
    <row r="1276" s="2" customFormat="1" ht="12"/>
    <row r="1277" s="2" customFormat="1" ht="12"/>
    <row r="1278" s="2" customFormat="1" ht="12"/>
    <row r="1279" s="2" customFormat="1" ht="12"/>
    <row r="1280" s="2" customFormat="1" ht="12"/>
    <row r="1281" s="2" customFormat="1" ht="12"/>
    <row r="1282" s="2" customFormat="1" ht="12"/>
    <row r="1283" s="2" customFormat="1" ht="12"/>
    <row r="1284" s="2" customFormat="1" ht="12"/>
    <row r="1285" s="2" customFormat="1" ht="12"/>
    <row r="1286" s="2" customFormat="1" ht="12"/>
    <row r="1287" s="2" customFormat="1" ht="12"/>
    <row r="1288" s="2" customFormat="1" ht="12"/>
    <row r="1289" s="2" customFormat="1" ht="12"/>
    <row r="1290" s="2" customFormat="1" ht="12"/>
    <row r="1291" s="2" customFormat="1" ht="12"/>
    <row r="1292" s="2" customFormat="1" ht="12"/>
    <row r="1293" s="2" customFormat="1" ht="12"/>
    <row r="1294" s="2" customFormat="1" ht="12"/>
    <row r="1295" s="2" customFormat="1" ht="12"/>
    <row r="1296" s="2" customFormat="1" ht="12"/>
    <row r="1297" s="2" customFormat="1" ht="12"/>
    <row r="1298" s="2" customFormat="1" ht="12"/>
    <row r="1299" s="2" customFormat="1" ht="12"/>
    <row r="1300" s="2" customFormat="1" ht="12"/>
    <row r="1301" s="2" customFormat="1" ht="12"/>
    <row r="1302" s="2" customFormat="1" ht="12"/>
    <row r="1303" s="2" customFormat="1" ht="12"/>
    <row r="1304" s="2" customFormat="1" ht="12"/>
    <row r="1305" s="2" customFormat="1" ht="12"/>
    <row r="1306" s="2" customFormat="1" ht="12"/>
    <row r="1307" s="2" customFormat="1" ht="12"/>
    <row r="1308" s="2" customFormat="1" ht="12"/>
    <row r="1309" s="2" customFormat="1" ht="12"/>
    <row r="1310" s="2" customFormat="1" ht="12"/>
    <row r="1311" s="2" customFormat="1" ht="12"/>
    <row r="1312" s="2" customFormat="1" ht="12"/>
    <row r="1313" s="2" customFormat="1" ht="12"/>
    <row r="1314" s="2" customFormat="1" ht="12"/>
    <row r="1315" s="2" customFormat="1" ht="12"/>
    <row r="1316" s="2" customFormat="1" ht="12"/>
    <row r="1317" s="2" customFormat="1" ht="12"/>
    <row r="1318" s="2" customFormat="1" ht="12"/>
    <row r="1319" s="2" customFormat="1" ht="12"/>
    <row r="1320" s="2" customFormat="1" ht="12"/>
    <row r="1321" s="2" customFormat="1" ht="12"/>
    <row r="1322" s="2" customFormat="1" ht="12"/>
    <row r="1323" s="2" customFormat="1" ht="12"/>
    <row r="1324" s="2" customFormat="1" ht="12"/>
    <row r="1325" s="2" customFormat="1" ht="12"/>
    <row r="1326" s="2" customFormat="1" ht="12"/>
    <row r="1327" s="2" customFormat="1" ht="12"/>
    <row r="1328" s="2" customFormat="1" ht="12"/>
    <row r="1329" s="2" customFormat="1" ht="12"/>
    <row r="1330" s="2" customFormat="1" ht="12"/>
    <row r="1331" s="2" customFormat="1" ht="12"/>
    <row r="1332" s="2" customFormat="1" ht="12"/>
    <row r="1333" s="2" customFormat="1" ht="12"/>
    <row r="1334" s="2" customFormat="1" ht="12"/>
    <row r="1335" s="2" customFormat="1" ht="12"/>
    <row r="1336" s="2" customFormat="1" ht="12"/>
    <row r="1337" s="2" customFormat="1" ht="12"/>
    <row r="1338" s="2" customFormat="1" ht="12"/>
    <row r="1339" s="2" customFormat="1" ht="12"/>
    <row r="1340" s="2" customFormat="1" ht="12"/>
    <row r="1341" s="2" customFormat="1" ht="12"/>
    <row r="1342" s="2" customFormat="1" ht="12"/>
    <row r="1343" s="2" customFormat="1" ht="12"/>
    <row r="1344" s="2" customFormat="1" ht="12"/>
    <row r="1345" s="2" customFormat="1" ht="12"/>
    <row r="1346" s="2" customFormat="1" ht="12"/>
    <row r="1347" s="2" customFormat="1" ht="12"/>
    <row r="1348" s="2" customFormat="1" ht="12"/>
    <row r="1349" s="2" customFormat="1" ht="12"/>
    <row r="1350" s="2" customFormat="1" ht="12"/>
    <row r="1351" s="2" customFormat="1" ht="12"/>
    <row r="1352" s="2" customFormat="1" ht="12"/>
    <row r="1353" s="2" customFormat="1" ht="12"/>
    <row r="1354" s="2" customFormat="1" ht="12"/>
    <row r="1355" s="2" customFormat="1" ht="12"/>
    <row r="1356" s="2" customFormat="1" ht="12"/>
    <row r="1357" s="2" customFormat="1" ht="12"/>
    <row r="1358" s="2" customFormat="1" ht="12"/>
    <row r="1359" s="2" customFormat="1" ht="12"/>
    <row r="1360" s="2" customFormat="1" ht="12"/>
    <row r="1361" s="2" customFormat="1" ht="12"/>
    <row r="1362" s="2" customFormat="1" ht="12"/>
    <row r="1363" s="2" customFormat="1" ht="12"/>
    <row r="1364" s="2" customFormat="1" ht="12"/>
    <row r="1365" s="2" customFormat="1" ht="12"/>
    <row r="1366" s="2" customFormat="1" ht="12"/>
    <row r="1367" s="2" customFormat="1" ht="12"/>
    <row r="1368" s="2" customFormat="1" ht="12"/>
    <row r="1369" s="2" customFormat="1" ht="12"/>
    <row r="1370" s="2" customFormat="1" ht="12"/>
    <row r="1371" s="2" customFormat="1" ht="12"/>
    <row r="1372" s="2" customFormat="1" ht="12"/>
    <row r="1373" s="2" customFormat="1" ht="12"/>
    <row r="1374" s="2" customFormat="1" ht="12"/>
    <row r="1375" s="2" customFormat="1" ht="12"/>
    <row r="1376" s="2" customFormat="1" ht="12"/>
    <row r="1377" s="2" customFormat="1" ht="12"/>
    <row r="1378" s="2" customFormat="1" ht="12"/>
    <row r="1379" s="2" customFormat="1" ht="12"/>
    <row r="1380" s="2" customFormat="1" ht="12"/>
    <row r="1381" s="2" customFormat="1" ht="12"/>
    <row r="1382" s="2" customFormat="1" ht="12"/>
    <row r="1383" s="2" customFormat="1" ht="12"/>
    <row r="1384" s="2" customFormat="1" ht="12"/>
    <row r="1385" s="2" customFormat="1" ht="12"/>
    <row r="1386" s="2" customFormat="1" ht="12"/>
    <row r="1387" s="2" customFormat="1" ht="12"/>
    <row r="1388" s="2" customFormat="1" ht="12"/>
    <row r="1389" s="2" customFormat="1" ht="12"/>
    <row r="1390" s="2" customFormat="1" ht="12"/>
    <row r="1391" s="2" customFormat="1" ht="12"/>
    <row r="1392" s="2" customFormat="1" ht="12"/>
    <row r="1393" s="2" customFormat="1" ht="12"/>
    <row r="1394" s="2" customFormat="1" ht="12"/>
    <row r="1395" s="2" customFormat="1" ht="12"/>
    <row r="1396" s="2" customFormat="1" ht="12"/>
    <row r="1397" s="2" customFormat="1" ht="12"/>
    <row r="1398" s="2" customFormat="1" ht="12"/>
    <row r="1399" s="2" customFormat="1" ht="12"/>
    <row r="1400" s="2" customFormat="1" ht="12"/>
    <row r="1401" s="2" customFormat="1" ht="12"/>
    <row r="1402" s="2" customFormat="1" ht="12"/>
    <row r="1403" s="2" customFormat="1" ht="12"/>
    <row r="1404" s="2" customFormat="1" ht="12"/>
    <row r="1405" s="2" customFormat="1" ht="12"/>
    <row r="1406" s="2" customFormat="1" ht="12"/>
    <row r="1407" s="2" customFormat="1" ht="12"/>
    <row r="1408" s="2" customFormat="1" ht="12"/>
    <row r="1409" s="2" customFormat="1" ht="12"/>
    <row r="1410" s="2" customFormat="1" ht="12"/>
    <row r="1411" s="2" customFormat="1" ht="12"/>
    <row r="1412" s="2" customFormat="1" ht="12"/>
    <row r="1413" s="2" customFormat="1" ht="12"/>
    <row r="1414" s="2" customFormat="1" ht="12"/>
    <row r="1415" s="2" customFormat="1" ht="12"/>
    <row r="1416" s="2" customFormat="1" ht="12"/>
    <row r="1417" s="2" customFormat="1" ht="12"/>
    <row r="1418" s="2" customFormat="1" ht="12"/>
    <row r="1419" s="2" customFormat="1" ht="12"/>
    <row r="1420" s="2" customFormat="1" ht="12"/>
    <row r="1421" s="2" customFormat="1" ht="12"/>
    <row r="1422" s="2" customFormat="1" ht="12"/>
    <row r="1423" s="2" customFormat="1" ht="12"/>
    <row r="1424" s="2" customFormat="1" ht="12"/>
    <row r="1425" s="2" customFormat="1" ht="12"/>
    <row r="1426" s="2" customFormat="1" ht="12"/>
    <row r="1427" s="2" customFormat="1" ht="12"/>
    <row r="1428" s="2" customFormat="1" ht="12"/>
    <row r="1429" s="2" customFormat="1" ht="12"/>
    <row r="1430" s="2" customFormat="1" ht="12"/>
    <row r="1431" s="2" customFormat="1" ht="12"/>
    <row r="1432" s="2" customFormat="1" ht="12"/>
    <row r="1433" s="2" customFormat="1" ht="12"/>
    <row r="1434" s="2" customFormat="1" ht="12"/>
    <row r="1435" s="2" customFormat="1" ht="12"/>
    <row r="1436" s="2" customFormat="1" ht="12"/>
    <row r="1437" s="2" customFormat="1" ht="12"/>
    <row r="1438" s="2" customFormat="1" ht="12"/>
    <row r="1439" s="2" customFormat="1" ht="12"/>
    <row r="1440" s="2" customFormat="1" ht="12"/>
    <row r="1441" s="2" customFormat="1" ht="12"/>
    <row r="1442" s="2" customFormat="1" ht="12"/>
    <row r="1443" s="2" customFormat="1" ht="12"/>
    <row r="1444" s="2" customFormat="1" ht="12"/>
    <row r="1445" s="2" customFormat="1" ht="12"/>
    <row r="1446" s="2" customFormat="1" ht="12"/>
    <row r="1447" s="2" customFormat="1" ht="12"/>
    <row r="1448" s="2" customFormat="1" ht="12"/>
    <row r="1449" s="2" customFormat="1" ht="12"/>
    <row r="1450" s="2" customFormat="1" ht="12"/>
    <row r="1451" s="2" customFormat="1" ht="12"/>
    <row r="1452" s="2" customFormat="1" ht="12"/>
    <row r="1453" s="2" customFormat="1" ht="12"/>
    <row r="1454" s="2" customFormat="1" ht="12"/>
    <row r="1455" s="2" customFormat="1" ht="12"/>
    <row r="1456" s="2" customFormat="1" ht="12"/>
    <row r="1457" s="2" customFormat="1" ht="12"/>
    <row r="1458" s="2" customFormat="1" ht="12"/>
    <row r="1459" s="2" customFormat="1" ht="12"/>
    <row r="1460" s="2" customFormat="1" ht="12"/>
    <row r="1461" s="2" customFormat="1" ht="12"/>
    <row r="1462" s="2" customFormat="1" ht="12"/>
    <row r="1463" s="2" customFormat="1" ht="12"/>
    <row r="1464" s="2" customFormat="1" ht="12"/>
    <row r="1465" s="2" customFormat="1" ht="12"/>
    <row r="1466" s="2" customFormat="1" ht="12"/>
    <row r="1467" s="2" customFormat="1" ht="12"/>
    <row r="1468" s="2" customFormat="1" ht="12"/>
    <row r="1469" s="2" customFormat="1" ht="12"/>
    <row r="1470" s="2" customFormat="1" ht="12"/>
    <row r="1471" s="2" customFormat="1" ht="12"/>
    <row r="1472" s="2" customFormat="1" ht="12"/>
    <row r="1473" s="2" customFormat="1" ht="12"/>
    <row r="1474" s="2" customFormat="1" ht="12"/>
    <row r="1475" s="2" customFormat="1" ht="12"/>
    <row r="1476" s="2" customFormat="1" ht="12"/>
    <row r="1477" s="2" customFormat="1" ht="12"/>
    <row r="1478" s="2" customFormat="1" ht="12"/>
    <row r="1479" s="2" customFormat="1" ht="12"/>
    <row r="1480" s="2" customFormat="1" ht="12"/>
    <row r="1481" s="2" customFormat="1" ht="12"/>
    <row r="1482" s="2" customFormat="1" ht="12"/>
    <row r="1483" s="2" customFormat="1" ht="12"/>
    <row r="1484" s="2" customFormat="1" ht="12"/>
    <row r="1485" s="2" customFormat="1" ht="12"/>
    <row r="1486" s="2" customFormat="1" ht="12"/>
    <row r="1487" s="2" customFormat="1" ht="12"/>
    <row r="1488" s="2" customFormat="1" ht="12"/>
    <row r="1489" s="2" customFormat="1" ht="12"/>
    <row r="1490" s="2" customFormat="1" ht="12"/>
    <row r="1491" s="2" customFormat="1" ht="12"/>
    <row r="1492" s="2" customFormat="1" ht="12"/>
    <row r="1493" s="2" customFormat="1" ht="12"/>
    <row r="1494" s="2" customFormat="1" ht="12"/>
    <row r="1495" s="2" customFormat="1" ht="12"/>
    <row r="1496" s="2" customFormat="1" ht="12"/>
    <row r="1497" s="2" customFormat="1" ht="12"/>
    <row r="1498" s="2" customFormat="1" ht="12"/>
    <row r="1499" s="2" customFormat="1" ht="12"/>
    <row r="1500" s="2" customFormat="1" ht="12"/>
    <row r="1501" s="2" customFormat="1" ht="12"/>
    <row r="1502" s="2" customFormat="1" ht="12"/>
    <row r="1503" s="2" customFormat="1" ht="12"/>
    <row r="1504" s="2" customFormat="1" ht="12"/>
    <row r="1505" s="2" customFormat="1" ht="12"/>
    <row r="1506" s="2" customFormat="1" ht="12"/>
    <row r="1507" s="2" customFormat="1" ht="12"/>
    <row r="1508" s="2" customFormat="1" ht="12"/>
    <row r="1509" s="2" customFormat="1" ht="12"/>
    <row r="1510" s="2" customFormat="1" ht="12"/>
    <row r="1511" s="2" customFormat="1" ht="12"/>
    <row r="1512" s="2" customFormat="1" ht="12"/>
    <row r="1513" s="2" customFormat="1" ht="12"/>
    <row r="1514" s="2" customFormat="1" ht="12"/>
    <row r="1515" s="2" customFormat="1" ht="12"/>
    <row r="1516" s="2" customFormat="1" ht="12"/>
    <row r="1517" s="2" customFormat="1" ht="12"/>
    <row r="1518" s="2" customFormat="1" ht="12"/>
    <row r="1519" s="2" customFormat="1" ht="12"/>
    <row r="1520" s="2" customFormat="1" ht="12"/>
    <row r="1521" s="2" customFormat="1" ht="12"/>
    <row r="1522" s="2" customFormat="1" ht="12"/>
    <row r="1523" s="2" customFormat="1" ht="12"/>
    <row r="1524" s="2" customFormat="1" ht="12"/>
    <row r="1525" s="2" customFormat="1" ht="12"/>
    <row r="1526" s="2" customFormat="1" ht="12"/>
    <row r="1527" s="2" customFormat="1" ht="12"/>
    <row r="1528" s="2" customFormat="1" ht="12"/>
    <row r="1529" s="2" customFormat="1" ht="12"/>
    <row r="1530" s="2" customFormat="1" ht="12"/>
    <row r="1531" s="2" customFormat="1" ht="12"/>
    <row r="1532" s="2" customFormat="1" ht="12"/>
    <row r="1533" s="2" customFormat="1" ht="12"/>
    <row r="1534" s="2" customFormat="1" ht="12"/>
    <row r="1535" s="2" customFormat="1" ht="12"/>
    <row r="1536" s="2" customFormat="1" ht="12"/>
    <row r="1537" s="2" customFormat="1" ht="12"/>
    <row r="1538" s="2" customFormat="1" ht="12"/>
    <row r="1539" s="2" customFormat="1" ht="12"/>
    <row r="1540" s="2" customFormat="1" ht="12"/>
    <row r="1541" s="2" customFormat="1" ht="12"/>
    <row r="1542" s="2" customFormat="1" ht="12"/>
    <row r="1543" s="2" customFormat="1" ht="12"/>
    <row r="1544" s="2" customFormat="1" ht="12"/>
    <row r="1545" s="2" customFormat="1" ht="12"/>
    <row r="1546" s="2" customFormat="1" ht="12"/>
    <row r="1547" s="2" customFormat="1" ht="12"/>
    <row r="1548" s="2" customFormat="1" ht="12"/>
    <row r="1549" s="2" customFormat="1" ht="12"/>
    <row r="1550" s="2" customFormat="1" ht="12"/>
    <row r="1551" s="2" customFormat="1" ht="12"/>
    <row r="1552" s="2" customFormat="1" ht="12"/>
    <row r="1553" s="2" customFormat="1" ht="12"/>
    <row r="1554" s="2" customFormat="1" ht="12"/>
    <row r="1555" s="2" customFormat="1" ht="12"/>
    <row r="1556" s="2" customFormat="1" ht="12"/>
    <row r="1557" s="2" customFormat="1" ht="12"/>
    <row r="1558" s="2" customFormat="1" ht="12"/>
    <row r="1559" s="2" customFormat="1" ht="12"/>
    <row r="1560" s="2" customFormat="1" ht="12"/>
    <row r="1561" s="2" customFormat="1" ht="12"/>
    <row r="1562" s="2" customFormat="1" ht="12"/>
    <row r="1563" s="2" customFormat="1" ht="12"/>
    <row r="1564" s="2" customFormat="1" ht="12"/>
    <row r="1565" s="2" customFormat="1" ht="12"/>
    <row r="1566" s="2" customFormat="1" ht="12"/>
    <row r="1567" s="2" customFormat="1" ht="12"/>
    <row r="1568" s="2" customFormat="1" ht="12"/>
    <row r="1569" s="2" customFormat="1" ht="12"/>
    <row r="1570" s="2" customFormat="1" ht="12"/>
    <row r="1571" s="2" customFormat="1" ht="12"/>
    <row r="1572" s="2" customFormat="1" ht="12"/>
    <row r="1573" s="2" customFormat="1" ht="12"/>
    <row r="1574" s="2" customFormat="1" ht="12"/>
    <row r="1575" s="2" customFormat="1" ht="12"/>
    <row r="1576" s="2" customFormat="1" ht="12"/>
    <row r="1577" s="2" customFormat="1" ht="12"/>
    <row r="1578" s="2" customFormat="1" ht="12"/>
    <row r="1579" s="2" customFormat="1" ht="12"/>
    <row r="1580" s="2" customFormat="1" ht="12"/>
    <row r="1581" s="2" customFormat="1" ht="12"/>
    <row r="1582" s="2" customFormat="1" ht="12"/>
    <row r="1583" s="2" customFormat="1" ht="12"/>
    <row r="1584" s="2" customFormat="1" ht="12"/>
    <row r="1585" s="2" customFormat="1" ht="12"/>
    <row r="1586" s="2" customFormat="1" ht="12"/>
    <row r="1587" s="2" customFormat="1" ht="12"/>
    <row r="1588" s="2" customFormat="1" ht="12"/>
    <row r="1589" s="2" customFormat="1" ht="12"/>
    <row r="1590" s="2" customFormat="1" ht="12"/>
    <row r="1591" s="2" customFormat="1" ht="12"/>
    <row r="1592" s="2" customFormat="1" ht="12"/>
    <row r="1593" s="2" customFormat="1" ht="12"/>
    <row r="1594" s="2" customFormat="1" ht="12"/>
    <row r="1595" s="2" customFormat="1" ht="12"/>
    <row r="1596" s="2" customFormat="1" ht="12"/>
    <row r="1597" s="2" customFormat="1" ht="12"/>
    <row r="1598" s="2" customFormat="1" ht="12"/>
    <row r="1599" s="2" customFormat="1" ht="12"/>
    <row r="1600" s="2" customFormat="1" ht="12"/>
    <row r="1601" s="2" customFormat="1" ht="12"/>
    <row r="1602" s="2" customFormat="1" ht="12"/>
    <row r="1603" s="2" customFormat="1" ht="12"/>
    <row r="1604" s="2" customFormat="1" ht="12"/>
    <row r="1605" s="2" customFormat="1" ht="12"/>
    <row r="1606" s="2" customFormat="1" ht="12"/>
    <row r="1607" s="2" customFormat="1" ht="12"/>
    <row r="1608" s="2" customFormat="1" ht="12"/>
    <row r="1609" s="2" customFormat="1" ht="12"/>
    <row r="1610" s="2" customFormat="1" ht="12"/>
    <row r="1611" s="2" customFormat="1" ht="12"/>
    <row r="1612" s="2" customFormat="1" ht="12"/>
    <row r="1613" s="2" customFormat="1" ht="12"/>
    <row r="1614" s="2" customFormat="1" ht="12"/>
    <row r="1615" s="2" customFormat="1" ht="12"/>
    <row r="1616" s="2" customFormat="1" ht="12"/>
    <row r="1617" s="2" customFormat="1" ht="12"/>
    <row r="1618" s="2" customFormat="1" ht="12"/>
    <row r="1619" s="2" customFormat="1" ht="12"/>
    <row r="1620" s="2" customFormat="1" ht="12"/>
    <row r="1621" s="2" customFormat="1" ht="12"/>
    <row r="1622" s="2" customFormat="1" ht="12"/>
    <row r="1623" s="2" customFormat="1" ht="12"/>
    <row r="1624" s="2" customFormat="1" ht="12"/>
    <row r="1625" s="2" customFormat="1" ht="12"/>
    <row r="1626" s="2" customFormat="1" ht="12"/>
    <row r="1627" s="2" customFormat="1" ht="12"/>
    <row r="1628" s="2" customFormat="1" ht="12"/>
    <row r="1629" s="2" customFormat="1" ht="12"/>
    <row r="1630" s="2" customFormat="1" ht="12"/>
    <row r="1631" s="2" customFormat="1" ht="12"/>
    <row r="1632" s="2" customFormat="1" ht="12"/>
    <row r="1633" s="2" customFormat="1" ht="12"/>
    <row r="1634" s="2" customFormat="1" ht="12"/>
    <row r="1635" s="2" customFormat="1" ht="12"/>
    <row r="1636" s="2" customFormat="1" ht="12"/>
    <row r="1637" s="2" customFormat="1" ht="12"/>
    <row r="1638" s="2" customFormat="1" ht="12"/>
    <row r="1639" s="2" customFormat="1" ht="12"/>
    <row r="1640" s="2" customFormat="1" ht="12"/>
    <row r="1641" s="2" customFormat="1" ht="12"/>
    <row r="1642" s="2" customFormat="1" ht="12"/>
    <row r="1643" s="2" customFormat="1" ht="12"/>
    <row r="1644" s="2" customFormat="1" ht="12"/>
    <row r="1645" s="2" customFormat="1" ht="12"/>
    <row r="1646" s="2" customFormat="1" ht="12"/>
    <row r="1647" s="2" customFormat="1" ht="12"/>
    <row r="1648" s="2" customFormat="1" ht="12"/>
    <row r="1649" s="2" customFormat="1" ht="12"/>
    <row r="1650" s="2" customFormat="1" ht="12"/>
    <row r="1651" s="2" customFormat="1" ht="12"/>
    <row r="1652" s="2" customFormat="1" ht="12"/>
    <row r="1653" s="2" customFormat="1" ht="12"/>
    <row r="1654" s="2" customFormat="1" ht="12"/>
    <row r="1655" s="2" customFormat="1" ht="12"/>
    <row r="1656" s="2" customFormat="1" ht="12"/>
    <row r="1657" s="2" customFormat="1" ht="12"/>
    <row r="1658" s="2" customFormat="1" ht="12"/>
    <row r="1659" s="2" customFormat="1" ht="12"/>
    <row r="1660" s="2" customFormat="1" ht="12"/>
    <row r="1661" s="2" customFormat="1" ht="12"/>
    <row r="1662" s="2" customFormat="1" ht="12"/>
    <row r="1663" s="2" customFormat="1" ht="12"/>
    <row r="1664" s="2" customFormat="1" ht="12"/>
    <row r="1665" s="2" customFormat="1" ht="12"/>
    <row r="1666" s="2" customFormat="1" ht="12"/>
    <row r="1667" s="2" customFormat="1" ht="12"/>
    <row r="1668" s="2" customFormat="1" ht="12"/>
    <row r="1669" s="2" customFormat="1" ht="12"/>
    <row r="1670" s="2" customFormat="1" ht="12"/>
    <row r="1671" s="2" customFormat="1" ht="12"/>
    <row r="1672" s="2" customFormat="1" ht="12"/>
    <row r="1673" s="2" customFormat="1" ht="12"/>
    <row r="1674" s="2" customFormat="1" ht="12"/>
    <row r="1675" s="2" customFormat="1" ht="12"/>
    <row r="1676" s="2" customFormat="1" ht="12"/>
    <row r="1677" s="2" customFormat="1" ht="12"/>
    <row r="1678" s="2" customFormat="1" ht="12"/>
    <row r="1679" s="2" customFormat="1" ht="12"/>
    <row r="1680" s="2" customFormat="1" ht="12"/>
    <row r="1681" s="2" customFormat="1" ht="12"/>
    <row r="1682" s="2" customFormat="1" ht="12"/>
    <row r="1683" s="2" customFormat="1" ht="12"/>
    <row r="1684" s="2" customFormat="1" ht="12"/>
    <row r="1685" s="2" customFormat="1" ht="12"/>
    <row r="1686" s="2" customFormat="1" ht="12"/>
    <row r="1687" s="2" customFormat="1" ht="12"/>
    <row r="1688" s="2" customFormat="1" ht="12"/>
    <row r="1689" s="2" customFormat="1" ht="12"/>
    <row r="1690" s="2" customFormat="1" ht="12"/>
    <row r="1691" s="2" customFormat="1" ht="12"/>
    <row r="1692" s="2" customFormat="1" ht="12"/>
    <row r="1693" s="2" customFormat="1" ht="12"/>
    <row r="1694" s="2" customFormat="1" ht="12"/>
    <row r="1695" s="2" customFormat="1" ht="12"/>
    <row r="1696" s="2" customFormat="1" ht="12"/>
    <row r="1697" s="2" customFormat="1" ht="12"/>
    <row r="1698" s="2" customFormat="1" ht="12"/>
    <row r="1699" s="2" customFormat="1" ht="12"/>
    <row r="1700" s="2" customFormat="1" ht="12"/>
    <row r="1701" s="2" customFormat="1" ht="12"/>
    <row r="1702" s="2" customFormat="1" ht="12"/>
    <row r="1703" s="2" customFormat="1" ht="12"/>
    <row r="1704" s="2" customFormat="1" ht="12"/>
    <row r="1705" s="2" customFormat="1" ht="12"/>
    <row r="1706" s="2" customFormat="1" ht="12"/>
    <row r="1707" s="2" customFormat="1" ht="12"/>
    <row r="1708" s="2" customFormat="1" ht="12"/>
    <row r="1709" s="2" customFormat="1" ht="12"/>
    <row r="1710" s="2" customFormat="1" ht="12"/>
    <row r="1711" s="2" customFormat="1" ht="12"/>
    <row r="1712" s="2" customFormat="1" ht="12"/>
    <row r="1713" s="2" customFormat="1" ht="12"/>
    <row r="1714" s="2" customFormat="1" ht="12"/>
    <row r="1715" s="2" customFormat="1" ht="12"/>
    <row r="1716" s="2" customFormat="1" ht="12"/>
    <row r="1717" s="2" customFormat="1" ht="12"/>
    <row r="1718" s="2" customFormat="1" ht="12"/>
    <row r="1719" s="2" customFormat="1" ht="12"/>
    <row r="1720" s="2" customFormat="1" ht="12"/>
    <row r="1721" s="2" customFormat="1" ht="12"/>
    <row r="1722" s="2" customFormat="1" ht="12"/>
    <row r="1723" s="2" customFormat="1" ht="12"/>
    <row r="1724" s="2" customFormat="1" ht="12"/>
    <row r="1725" s="2" customFormat="1" ht="12"/>
    <row r="1726" s="2" customFormat="1" ht="12"/>
    <row r="1727" s="2" customFormat="1" ht="12"/>
    <row r="1728" s="2" customFormat="1" ht="12"/>
    <row r="1729" s="2" customFormat="1" ht="12"/>
    <row r="1730" s="2" customFormat="1" ht="12"/>
    <row r="1731" s="2" customFormat="1" ht="12"/>
    <row r="1732" s="2" customFormat="1" ht="12"/>
    <row r="1733" s="2" customFormat="1" ht="12"/>
    <row r="1734" s="2" customFormat="1" ht="12"/>
    <row r="1735" s="2" customFormat="1" ht="12"/>
    <row r="1736" s="2" customFormat="1" ht="12"/>
    <row r="1737" s="2" customFormat="1" ht="12"/>
    <row r="1738" s="2" customFormat="1" ht="12"/>
    <row r="1739" s="2" customFormat="1" ht="12"/>
    <row r="1740" s="2" customFormat="1" ht="12"/>
    <row r="1741" s="2" customFormat="1" ht="12"/>
    <row r="1742" s="2" customFormat="1" ht="12"/>
    <row r="1743" s="2" customFormat="1" ht="12"/>
    <row r="1744" s="2" customFormat="1" ht="12"/>
    <row r="1745" s="2" customFormat="1" ht="12"/>
    <row r="1746" s="2" customFormat="1" ht="12"/>
    <row r="1747" s="2" customFormat="1" ht="12"/>
    <row r="1748" s="2" customFormat="1" ht="12"/>
    <row r="1749" s="2" customFormat="1" ht="12"/>
    <row r="1750" s="2" customFormat="1" ht="12"/>
    <row r="1751" s="2" customFormat="1" ht="12"/>
    <row r="1752" s="2" customFormat="1" ht="12"/>
    <row r="1753" s="2" customFormat="1" ht="12"/>
    <row r="1754" s="2" customFormat="1" ht="12"/>
    <row r="1755" s="2" customFormat="1" ht="12"/>
    <row r="1756" s="2" customFormat="1" ht="12"/>
    <row r="1757" s="2" customFormat="1" ht="12"/>
    <row r="1758" s="2" customFormat="1" ht="12"/>
    <row r="1759" s="2" customFormat="1" ht="12"/>
    <row r="1760" s="2" customFormat="1" ht="12"/>
    <row r="1761" s="2" customFormat="1" ht="12"/>
    <row r="1762" s="2" customFormat="1" ht="12"/>
    <row r="1763" s="2" customFormat="1" ht="12"/>
    <row r="1764" s="2" customFormat="1" ht="12"/>
    <row r="1765" s="2" customFormat="1" ht="12"/>
    <row r="1766" s="2" customFormat="1" ht="12"/>
    <row r="1767" s="2" customFormat="1" ht="12"/>
    <row r="1768" s="2" customFormat="1" ht="12"/>
    <row r="1769" s="2" customFormat="1" ht="12"/>
    <row r="1770" s="2" customFormat="1" ht="12"/>
    <row r="1771" s="2" customFormat="1" ht="12"/>
    <row r="1772" s="2" customFormat="1" ht="12"/>
    <row r="1773" s="2" customFormat="1" ht="12"/>
    <row r="1774" s="2" customFormat="1" ht="12"/>
    <row r="1775" s="2" customFormat="1" ht="12"/>
    <row r="1776" s="2" customFormat="1" ht="12"/>
    <row r="1777" s="2" customFormat="1" ht="12"/>
    <row r="1778" s="2" customFormat="1" ht="12"/>
    <row r="1779" s="2" customFormat="1" ht="12"/>
    <row r="1780" s="2" customFormat="1" ht="12"/>
    <row r="1781" s="2" customFormat="1" ht="12"/>
    <row r="1782" s="2" customFormat="1" ht="12"/>
    <row r="1783" s="2" customFormat="1" ht="12"/>
    <row r="1784" s="2" customFormat="1" ht="12"/>
    <row r="1785" s="2" customFormat="1" ht="12"/>
    <row r="1786" s="2" customFormat="1" ht="12"/>
    <row r="1787" s="2" customFormat="1" ht="12"/>
    <row r="1788" s="2" customFormat="1" ht="12"/>
    <row r="1789" s="2" customFormat="1" ht="12"/>
    <row r="1790" s="2" customFormat="1" ht="12"/>
    <row r="1791" s="2" customFormat="1" ht="12"/>
    <row r="1792" s="2" customFormat="1" ht="12"/>
    <row r="1793" s="2" customFormat="1" ht="12"/>
    <row r="1794" s="2" customFormat="1" ht="12"/>
    <row r="1795" s="2" customFormat="1" ht="12"/>
    <row r="1796" s="2" customFormat="1" ht="12"/>
    <row r="1797" s="2" customFormat="1" ht="12"/>
    <row r="1798" s="2" customFormat="1" ht="12"/>
    <row r="1799" s="2" customFormat="1" ht="12"/>
    <row r="1800" s="2" customFormat="1" ht="12"/>
    <row r="1801" s="2" customFormat="1" ht="12"/>
    <row r="1802" s="2" customFormat="1" ht="12"/>
    <row r="1803" s="2" customFormat="1" ht="12"/>
    <row r="1804" s="2" customFormat="1" ht="12"/>
    <row r="1805" s="2" customFormat="1" ht="12"/>
    <row r="1806" s="2" customFormat="1" ht="12"/>
    <row r="1807" s="2" customFormat="1" ht="12"/>
    <row r="1808" s="2" customFormat="1" ht="12"/>
    <row r="1809" s="2" customFormat="1" ht="12"/>
    <row r="1810" s="2" customFormat="1" ht="12"/>
    <row r="1811" s="2" customFormat="1" ht="12"/>
    <row r="1812" s="2" customFormat="1" ht="12"/>
    <row r="1813" s="2" customFormat="1" ht="12"/>
    <row r="1814" s="2" customFormat="1" ht="12"/>
    <row r="1815" s="2" customFormat="1" ht="12"/>
    <row r="1816" s="2" customFormat="1" ht="12"/>
    <row r="1817" s="2" customFormat="1" ht="12"/>
    <row r="1818" s="2" customFormat="1" ht="12"/>
    <row r="1819" s="2" customFormat="1" ht="12"/>
    <row r="1820" s="2" customFormat="1" ht="12"/>
    <row r="1821" s="2" customFormat="1" ht="12"/>
    <row r="1822" s="2" customFormat="1" ht="12"/>
    <row r="1823" s="2" customFormat="1" ht="12"/>
    <row r="1824" s="2" customFormat="1" ht="12"/>
    <row r="1825" s="2" customFormat="1" ht="12"/>
    <row r="1826" s="2" customFormat="1" ht="12"/>
    <row r="1827" s="2" customFormat="1" ht="12"/>
    <row r="1828" spans="1:11" ht="12">
      <c r="A1828" s="2"/>
      <c r="B1828" s="2"/>
      <c r="C1828" s="2"/>
      <c r="D1828" s="2"/>
      <c r="E1828" s="2"/>
      <c r="F1828" s="2"/>
      <c r="G1828" s="2"/>
      <c r="H1828" s="2"/>
      <c r="I1828" s="2"/>
      <c r="J1828" s="2"/>
      <c r="K1828" s="2"/>
    </row>
    <row r="1829" spans="1:11" ht="12">
      <c r="A1829" s="2"/>
      <c r="B1829" s="2"/>
      <c r="C1829" s="2"/>
      <c r="D1829" s="2"/>
      <c r="E1829" s="2"/>
      <c r="F1829" s="2"/>
      <c r="G1829" s="2"/>
      <c r="H1829" s="2"/>
      <c r="I1829" s="2"/>
      <c r="J1829" s="2"/>
      <c r="K1829" s="2"/>
    </row>
    <row r="1830" spans="1:11" ht="12">
      <c r="A1830" s="2"/>
      <c r="B1830" s="2"/>
      <c r="C1830" s="2"/>
      <c r="D1830" s="2"/>
      <c r="E1830" s="2"/>
      <c r="F1830" s="2"/>
      <c r="G1830" s="2"/>
      <c r="H1830" s="2"/>
      <c r="I1830" s="2"/>
      <c r="J1830" s="2"/>
      <c r="K1830" s="2"/>
    </row>
    <row r="1831" spans="1:11" ht="12">
      <c r="A1831" s="2"/>
      <c r="B1831" s="2"/>
      <c r="C1831" s="2"/>
      <c r="D1831" s="2"/>
      <c r="E1831" s="2"/>
      <c r="F1831" s="2"/>
      <c r="G1831" s="2"/>
      <c r="H1831" s="2"/>
      <c r="I1831" s="2"/>
      <c r="J1831" s="2"/>
      <c r="K1831" s="2"/>
    </row>
    <row r="1832" spans="1:11" ht="12">
      <c r="A1832" s="2"/>
      <c r="B1832" s="2"/>
      <c r="C1832" s="2"/>
      <c r="D1832" s="2"/>
      <c r="E1832" s="2"/>
      <c r="F1832" s="2"/>
      <c r="G1832" s="2"/>
      <c r="H1832" s="2"/>
      <c r="I1832" s="2"/>
      <c r="J1832" s="2"/>
      <c r="K1832" s="2"/>
    </row>
    <row r="1833" spans="1:11" ht="12">
      <c r="A1833" s="2"/>
      <c r="B1833" s="2"/>
      <c r="C1833" s="2"/>
      <c r="D1833" s="2"/>
      <c r="E1833" s="2"/>
      <c r="F1833" s="2"/>
      <c r="G1833" s="2"/>
      <c r="H1833" s="2"/>
      <c r="I1833" s="2"/>
      <c r="J1833" s="2"/>
      <c r="K1833" s="2"/>
    </row>
    <row r="1834" spans="1:11" ht="12">
      <c r="A1834" s="2"/>
      <c r="B1834" s="2"/>
      <c r="C1834" s="2"/>
      <c r="D1834" s="2"/>
      <c r="E1834" s="2"/>
      <c r="F1834" s="2"/>
      <c r="G1834" s="2"/>
      <c r="H1834" s="2"/>
      <c r="I1834" s="2"/>
      <c r="J1834" s="2"/>
      <c r="K1834" s="2"/>
    </row>
    <row r="1835" spans="1:11" ht="12">
      <c r="A1835" s="2"/>
      <c r="B1835" s="2"/>
      <c r="C1835" s="2"/>
      <c r="D1835" s="2"/>
      <c r="E1835" s="2"/>
      <c r="F1835" s="2"/>
      <c r="G1835" s="2"/>
      <c r="H1835" s="2"/>
      <c r="I1835" s="2"/>
      <c r="J1835" s="2"/>
      <c r="K1835" s="2"/>
    </row>
    <row r="1836" spans="1:11" ht="12">
      <c r="A1836" s="2"/>
      <c r="B1836" s="2"/>
      <c r="C1836" s="2"/>
      <c r="D1836" s="2"/>
      <c r="E1836" s="2"/>
      <c r="F1836" s="2"/>
      <c r="G1836" s="2"/>
      <c r="H1836" s="2"/>
      <c r="I1836" s="2"/>
      <c r="J1836" s="2"/>
      <c r="K1836" s="2"/>
    </row>
    <row r="1837" spans="1:11" ht="12">
      <c r="A1837" s="2"/>
      <c r="B1837" s="2"/>
      <c r="C1837" s="2"/>
      <c r="D1837" s="2"/>
      <c r="E1837" s="2"/>
      <c r="F1837" s="2"/>
      <c r="G1837" s="2"/>
      <c r="H1837" s="2"/>
      <c r="I1837" s="2"/>
      <c r="J1837" s="2"/>
      <c r="K1837" s="2"/>
    </row>
    <row r="1838" spans="1:11" ht="12">
      <c r="A1838" s="2"/>
      <c r="B1838" s="2"/>
      <c r="C1838" s="2"/>
      <c r="D1838" s="2"/>
      <c r="E1838" s="2"/>
      <c r="F1838" s="2"/>
      <c r="G1838" s="2"/>
      <c r="H1838" s="2"/>
      <c r="I1838" s="2"/>
      <c r="J1838" s="2"/>
      <c r="K1838" s="2"/>
    </row>
    <row r="1839" spans="1:11" ht="12">
      <c r="A1839" s="2"/>
      <c r="B1839" s="2"/>
      <c r="C1839" s="2"/>
      <c r="D1839" s="2"/>
      <c r="E1839" s="2"/>
      <c r="F1839" s="2"/>
      <c r="G1839" s="2"/>
      <c r="H1839" s="2"/>
      <c r="I1839" s="2"/>
      <c r="J1839" s="2"/>
      <c r="K1839" s="2"/>
    </row>
    <row r="1840" spans="1:11" ht="12">
      <c r="A1840" s="2"/>
      <c r="B1840" s="2"/>
      <c r="C1840" s="2"/>
      <c r="D1840" s="2"/>
      <c r="E1840" s="2"/>
      <c r="F1840" s="2"/>
      <c r="G1840" s="2"/>
      <c r="H1840" s="2"/>
      <c r="I1840" s="2"/>
      <c r="J1840" s="2"/>
      <c r="K1840" s="2"/>
    </row>
    <row r="1841" spans="1:11" ht="12">
      <c r="A1841" s="2"/>
      <c r="B1841" s="2"/>
      <c r="C1841" s="2"/>
      <c r="D1841" s="2"/>
      <c r="E1841" s="2"/>
      <c r="F1841" s="2"/>
      <c r="G1841" s="2"/>
      <c r="H1841" s="2"/>
      <c r="I1841" s="2"/>
      <c r="J1841" s="2"/>
      <c r="K1841" s="2"/>
    </row>
    <row r="1842" spans="1:11" ht="12">
      <c r="A1842" s="2"/>
      <c r="B1842" s="2"/>
      <c r="C1842" s="2"/>
      <c r="D1842" s="2"/>
      <c r="E1842" s="2"/>
      <c r="F1842" s="2"/>
      <c r="G1842" s="2"/>
      <c r="H1842" s="2"/>
      <c r="I1842" s="2"/>
      <c r="J1842" s="2"/>
      <c r="K1842" s="2"/>
    </row>
    <row r="1843" spans="1:11" ht="12">
      <c r="A1843" s="2"/>
      <c r="B1843" s="2"/>
      <c r="C1843" s="2"/>
      <c r="D1843" s="2"/>
      <c r="E1843" s="2"/>
      <c r="F1843" s="2"/>
      <c r="G1843" s="2"/>
      <c r="H1843" s="2"/>
      <c r="I1843" s="2"/>
      <c r="J1843" s="2"/>
      <c r="K1843" s="2"/>
    </row>
    <row r="1844" spans="1:11" ht="12">
      <c r="A1844" s="2"/>
      <c r="B1844" s="2"/>
      <c r="C1844" s="2"/>
      <c r="D1844" s="2"/>
      <c r="E1844" s="2"/>
      <c r="F1844" s="2"/>
      <c r="G1844" s="2"/>
      <c r="H1844" s="2"/>
      <c r="I1844" s="2"/>
      <c r="J1844" s="2"/>
      <c r="K1844" s="2"/>
    </row>
    <row r="1845" spans="1:11" ht="12">
      <c r="A1845" s="2"/>
      <c r="B1845" s="2"/>
      <c r="C1845" s="2"/>
      <c r="D1845" s="2"/>
      <c r="E1845" s="2"/>
      <c r="F1845" s="2"/>
      <c r="G1845" s="2"/>
      <c r="H1845" s="2"/>
      <c r="I1845" s="2"/>
      <c r="J1845" s="2"/>
      <c r="K1845" s="2"/>
    </row>
    <row r="1846" spans="1:11" ht="12">
      <c r="A1846" s="2"/>
      <c r="B1846" s="2"/>
      <c r="C1846" s="2"/>
      <c r="D1846" s="2"/>
      <c r="E1846" s="2"/>
      <c r="F1846" s="2"/>
      <c r="G1846" s="2"/>
      <c r="H1846" s="2"/>
      <c r="I1846" s="2"/>
      <c r="J1846" s="2"/>
      <c r="K1846" s="2"/>
    </row>
    <row r="1847" spans="1:11" ht="12">
      <c r="A1847" s="2"/>
      <c r="B1847" s="2"/>
      <c r="C1847" s="2"/>
      <c r="D1847" s="2"/>
      <c r="E1847" s="2"/>
      <c r="F1847" s="2"/>
      <c r="G1847" s="2"/>
      <c r="H1847" s="2"/>
      <c r="I1847" s="2"/>
      <c r="J1847" s="2"/>
      <c r="K1847" s="2"/>
    </row>
    <row r="1848" spans="1:11" ht="12">
      <c r="A1848" s="2"/>
      <c r="B1848" s="2"/>
      <c r="C1848" s="2"/>
      <c r="D1848" s="2"/>
      <c r="E1848" s="2"/>
      <c r="F1848" s="2"/>
      <c r="G1848" s="2"/>
      <c r="H1848" s="2"/>
      <c r="I1848" s="2"/>
      <c r="J1848" s="2"/>
      <c r="K1848" s="2"/>
    </row>
    <row r="1849" spans="1:11" ht="12">
      <c r="A1849" s="2"/>
      <c r="B1849" s="2"/>
      <c r="C1849" s="2"/>
      <c r="D1849" s="2"/>
      <c r="E1849" s="2"/>
      <c r="F1849" s="2"/>
      <c r="G1849" s="2"/>
      <c r="H1849" s="2"/>
      <c r="I1849" s="2"/>
      <c r="J1849" s="2"/>
      <c r="K1849" s="2"/>
    </row>
    <row r="1850" spans="1:11" ht="12">
      <c r="A1850" s="2"/>
      <c r="B1850" s="2"/>
      <c r="C1850" s="2"/>
      <c r="D1850" s="2"/>
      <c r="E1850" s="2"/>
      <c r="F1850" s="2"/>
      <c r="G1850" s="2"/>
      <c r="H1850" s="2"/>
      <c r="I1850" s="2"/>
      <c r="J1850" s="2"/>
      <c r="K1850" s="2"/>
    </row>
  </sheetData>
  <sheetProtection/>
  <protectedRanges>
    <protectedRange sqref="A150:K154" name="Range8"/>
    <protectedRange sqref="K158:K169" name="Range6"/>
    <protectedRange sqref="E70:E81" name="Range2"/>
    <protectedRange sqref="C20:I23 C27:I30 C34:I37 C144:I147 C109:I112 C116:I119 C41:I44 C48:I51 C55:I58 C137:I140 C123:I126 C130:I133" name="Range1"/>
    <protectedRange sqref="K70:K81" name="Range3"/>
    <protectedRange sqref="E158:E169" name="Range5"/>
    <protectedRange sqref="A61:K66" name="Range7"/>
  </protectedRanges>
  <mergeCells count="39">
    <mergeCell ref="A1:F6"/>
    <mergeCell ref="A68:E68"/>
    <mergeCell ref="G68:K68"/>
    <mergeCell ref="G80:G81"/>
    <mergeCell ref="A80:A81"/>
    <mergeCell ref="J16:K16"/>
    <mergeCell ref="A61:K66"/>
    <mergeCell ref="B14:C14"/>
    <mergeCell ref="A60:K60"/>
    <mergeCell ref="A77:A79"/>
    <mergeCell ref="A73:A75"/>
    <mergeCell ref="G73:G75"/>
    <mergeCell ref="A220:K221"/>
    <mergeCell ref="A225:E225"/>
    <mergeCell ref="A213:K215"/>
    <mergeCell ref="A198:F199"/>
    <mergeCell ref="A217:D217"/>
    <mergeCell ref="A91:F95"/>
    <mergeCell ref="I99:J99"/>
    <mergeCell ref="B190:J190"/>
    <mergeCell ref="A171:B171"/>
    <mergeCell ref="A83:B83"/>
    <mergeCell ref="F180:K180"/>
    <mergeCell ref="A180:D180"/>
    <mergeCell ref="A168:A169"/>
    <mergeCell ref="A165:A167"/>
    <mergeCell ref="G165:G167"/>
    <mergeCell ref="J105:K105"/>
    <mergeCell ref="G161:G163"/>
    <mergeCell ref="G168:G169"/>
    <mergeCell ref="D174:L174"/>
    <mergeCell ref="B99:C99"/>
    <mergeCell ref="A161:A163"/>
    <mergeCell ref="I10:J10"/>
    <mergeCell ref="D86:L86"/>
    <mergeCell ref="A150:K154"/>
    <mergeCell ref="G156:K156"/>
    <mergeCell ref="A156:E156"/>
    <mergeCell ref="G77:G79"/>
  </mergeCells>
  <printOptions/>
  <pageMargins left="0.7874015748031497" right="0.5905511811023623" top="0.1968503937007874" bottom="0.1968503937007874" header="0.5118110236220472" footer="0.5118110236220472"/>
  <pageSetup horizontalDpi="600" verticalDpi="600" orientation="landscape" paperSize="9" scale="78" r:id="rId2"/>
  <headerFooter alignWithMargins="0">
    <oddFooter>&amp;C&amp;"Arial,Bold"&amp;11
</oddFooter>
  </headerFooter>
  <rowBreaks count="4" manualBreakCount="4">
    <brk id="58" max="255" man="1"/>
    <brk id="90" max="10" man="1"/>
    <brk id="140" max="255" man="1"/>
    <brk id="195" max="10" man="1"/>
  </rowBreaks>
  <ignoredErrors>
    <ignoredError sqref="B175" formula="1"/>
  </ignoredErrors>
  <drawing r:id="rId1"/>
</worksheet>
</file>

<file path=xl/worksheets/sheet4.xml><?xml version="1.0" encoding="utf-8"?>
<worksheet xmlns="http://schemas.openxmlformats.org/spreadsheetml/2006/main" xmlns:r="http://schemas.openxmlformats.org/officeDocument/2006/relationships">
  <dimension ref="A1:L1852"/>
  <sheetViews>
    <sheetView view="pageBreakPreview" zoomScaleNormal="75" zoomScaleSheetLayoutView="100" zoomScalePageLayoutView="0" workbookViewId="0" topLeftCell="A178">
      <selection activeCell="N112" sqref="N112"/>
    </sheetView>
  </sheetViews>
  <sheetFormatPr defaultColWidth="9.140625" defaultRowHeight="12.75"/>
  <cols>
    <col min="1" max="1" width="19.8515625" style="0" customWidth="1"/>
    <col min="2" max="2" width="9.7109375" style="0" customWidth="1"/>
    <col min="3" max="5" width="14.7109375" style="0" customWidth="1"/>
    <col min="6" max="6" width="16.00390625" style="0" customWidth="1"/>
    <col min="7" max="7" width="17.140625" style="0" customWidth="1"/>
    <col min="8" max="8" width="13.57421875" style="0" customWidth="1"/>
    <col min="9" max="9" width="13.421875" style="0" customWidth="1"/>
    <col min="10" max="10" width="12.57421875" style="0" customWidth="1"/>
    <col min="11" max="11" width="15.00390625" style="0" customWidth="1"/>
    <col min="12" max="12" width="12.57421875" style="0" customWidth="1"/>
  </cols>
  <sheetData>
    <row r="1" spans="1:9" ht="12.75">
      <c r="A1" s="616" t="s">
        <v>44</v>
      </c>
      <c r="B1" s="616"/>
      <c r="C1" s="616"/>
      <c r="D1" s="616"/>
      <c r="E1" s="616"/>
      <c r="F1" s="616"/>
      <c r="I1" s="92" t="s">
        <v>37</v>
      </c>
    </row>
    <row r="2" spans="1:10" ht="12.75">
      <c r="A2" s="616"/>
      <c r="B2" s="616"/>
      <c r="C2" s="616"/>
      <c r="D2" s="616"/>
      <c r="E2" s="616"/>
      <c r="F2" s="616"/>
      <c r="I2" s="22" t="s">
        <v>154</v>
      </c>
      <c r="J2" s="202"/>
    </row>
    <row r="3" spans="1:10" ht="3.75" customHeight="1">
      <c r="A3" s="616"/>
      <c r="B3" s="616"/>
      <c r="C3" s="616"/>
      <c r="D3" s="616"/>
      <c r="E3" s="616"/>
      <c r="F3" s="616"/>
      <c r="I3" s="202"/>
      <c r="J3" s="202"/>
    </row>
    <row r="4" spans="1:10" ht="12.75">
      <c r="A4" s="616"/>
      <c r="B4" s="616"/>
      <c r="C4" s="616"/>
      <c r="D4" s="616"/>
      <c r="E4" s="616"/>
      <c r="F4" s="616"/>
      <c r="I4" s="22" t="s">
        <v>155</v>
      </c>
      <c r="J4" s="202"/>
    </row>
    <row r="5" spans="1:10" ht="4.5" customHeight="1">
      <c r="A5" s="616"/>
      <c r="B5" s="616"/>
      <c r="C5" s="616"/>
      <c r="D5" s="616"/>
      <c r="E5" s="616"/>
      <c r="F5" s="616"/>
      <c r="I5" s="92"/>
      <c r="J5" s="202"/>
    </row>
    <row r="6" spans="1:10" ht="18" customHeight="1">
      <c r="A6" s="616"/>
      <c r="B6" s="616"/>
      <c r="C6" s="616"/>
      <c r="D6" s="616"/>
      <c r="E6" s="616"/>
      <c r="F6" s="616"/>
      <c r="I6" s="22" t="s">
        <v>156</v>
      </c>
      <c r="J6" s="202"/>
    </row>
    <row r="7" spans="1:10" ht="5.25" customHeight="1">
      <c r="A7" s="150"/>
      <c r="B7" s="150"/>
      <c r="C7" s="150"/>
      <c r="D7" s="150"/>
      <c r="E7" s="150"/>
      <c r="F7" s="150"/>
      <c r="I7" s="22"/>
      <c r="J7" s="202"/>
    </row>
    <row r="8" spans="1:10" ht="20.25">
      <c r="A8" s="4" t="s">
        <v>46</v>
      </c>
      <c r="I8" s="22" t="s">
        <v>38</v>
      </c>
      <c r="J8" s="202"/>
    </row>
    <row r="9" spans="9:10" ht="3.75" customHeight="1">
      <c r="I9" s="22"/>
      <c r="J9" s="202"/>
    </row>
    <row r="10" spans="9:10" ht="27" customHeight="1">
      <c r="I10" s="593" t="s">
        <v>136</v>
      </c>
      <c r="J10" s="594"/>
    </row>
    <row r="11" spans="9:10" ht="3.75" customHeight="1">
      <c r="I11" s="21"/>
      <c r="J11" s="202"/>
    </row>
    <row r="12" spans="2:10" s="5" customFormat="1" ht="19.5">
      <c r="B12" s="4"/>
      <c r="C12" s="4"/>
      <c r="I12" s="22" t="s">
        <v>39</v>
      </c>
      <c r="J12" s="203"/>
    </row>
    <row r="13" spans="9:10" ht="3.75" customHeight="1">
      <c r="I13" s="21"/>
      <c r="J13" s="202"/>
    </row>
    <row r="14" spans="1:10" s="7" customFormat="1" ht="13.5">
      <c r="A14" s="6" t="s">
        <v>32</v>
      </c>
      <c r="B14" s="589">
        <v>40637</v>
      </c>
      <c r="C14" s="590"/>
      <c r="D14" s="8" t="s">
        <v>72</v>
      </c>
      <c r="E14" s="6" t="s">
        <v>141</v>
      </c>
      <c r="G14" s="91" t="s">
        <v>76</v>
      </c>
      <c r="H14" s="8" t="s">
        <v>142</v>
      </c>
      <c r="I14" s="22" t="s">
        <v>40</v>
      </c>
      <c r="J14" s="204"/>
    </row>
    <row r="15" ht="5.25" customHeight="1" thickBot="1"/>
    <row r="16" spans="1:11" s="59" customFormat="1" ht="14.25" thickBot="1">
      <c r="A16" s="55"/>
      <c r="B16" s="56"/>
      <c r="C16" s="57" t="s">
        <v>51</v>
      </c>
      <c r="D16" s="57" t="s">
        <v>52</v>
      </c>
      <c r="E16" s="57" t="s">
        <v>53</v>
      </c>
      <c r="F16" s="57" t="s">
        <v>54</v>
      </c>
      <c r="G16" s="57" t="s">
        <v>55</v>
      </c>
      <c r="H16" s="57" t="s">
        <v>56</v>
      </c>
      <c r="I16" s="58" t="s">
        <v>57</v>
      </c>
      <c r="J16" s="601" t="s">
        <v>130</v>
      </c>
      <c r="K16" s="602"/>
    </row>
    <row r="17" spans="1:11" s="59" customFormat="1" ht="13.5">
      <c r="A17" s="60" t="s">
        <v>163</v>
      </c>
      <c r="B17" s="406" t="s">
        <v>146</v>
      </c>
      <c r="C17" s="208"/>
      <c r="D17" s="208"/>
      <c r="E17" s="208"/>
      <c r="F17" s="208"/>
      <c r="G17" s="208"/>
      <c r="H17" s="208"/>
      <c r="I17" s="209"/>
      <c r="J17" s="153" t="s">
        <v>146</v>
      </c>
      <c r="K17" s="154">
        <f aca="true" t="shared" si="0" ref="K17:K58">SUM(C17:I17)</f>
        <v>0</v>
      </c>
    </row>
    <row r="18" spans="1:11" s="59" customFormat="1" ht="13.5">
      <c r="A18" s="135" t="s">
        <v>181</v>
      </c>
      <c r="B18" s="407" t="s">
        <v>147</v>
      </c>
      <c r="C18" s="210"/>
      <c r="D18" s="210"/>
      <c r="E18" s="210"/>
      <c r="F18" s="210"/>
      <c r="G18" s="210"/>
      <c r="H18" s="210"/>
      <c r="I18" s="211"/>
      <c r="J18" s="155" t="s">
        <v>147</v>
      </c>
      <c r="K18" s="70">
        <f t="shared" si="0"/>
        <v>0</v>
      </c>
    </row>
    <row r="19" spans="1:11" s="59" customFormat="1" ht="13.5">
      <c r="A19" s="135"/>
      <c r="B19" s="408" t="s">
        <v>148</v>
      </c>
      <c r="C19" s="222"/>
      <c r="D19" s="222"/>
      <c r="E19" s="222"/>
      <c r="F19" s="222"/>
      <c r="G19" s="222"/>
      <c r="H19" s="222"/>
      <c r="I19" s="223"/>
      <c r="J19" s="224" t="s">
        <v>148</v>
      </c>
      <c r="K19" s="70">
        <f t="shared" si="0"/>
        <v>0</v>
      </c>
    </row>
    <row r="20" spans="1:11" s="66" customFormat="1" ht="13.5">
      <c r="A20" s="200"/>
      <c r="B20" s="409" t="s">
        <v>34</v>
      </c>
      <c r="C20" s="62"/>
      <c r="D20" s="62"/>
      <c r="E20" s="62"/>
      <c r="F20" s="62"/>
      <c r="G20" s="62"/>
      <c r="H20" s="62"/>
      <c r="I20" s="63"/>
      <c r="J20" s="64" t="s">
        <v>34</v>
      </c>
      <c r="K20" s="70">
        <f t="shared" si="0"/>
        <v>0</v>
      </c>
    </row>
    <row r="21" spans="1:11" s="66" customFormat="1" ht="13.5">
      <c r="A21" s="200"/>
      <c r="B21" s="409" t="s">
        <v>135</v>
      </c>
      <c r="C21" s="32"/>
      <c r="D21" s="32"/>
      <c r="E21" s="32"/>
      <c r="F21" s="32"/>
      <c r="G21" s="32"/>
      <c r="H21" s="32"/>
      <c r="I21" s="68"/>
      <c r="J21" s="64" t="s">
        <v>135</v>
      </c>
      <c r="K21" s="70">
        <f t="shared" si="0"/>
        <v>0</v>
      </c>
    </row>
    <row r="22" spans="1:11" s="66" customFormat="1" ht="13.5">
      <c r="A22" s="200"/>
      <c r="B22" s="410" t="s">
        <v>35</v>
      </c>
      <c r="C22" s="32"/>
      <c r="D22" s="32"/>
      <c r="E22" s="32"/>
      <c r="F22" s="32"/>
      <c r="G22" s="32"/>
      <c r="H22" s="32"/>
      <c r="I22" s="68"/>
      <c r="J22" s="69" t="s">
        <v>35</v>
      </c>
      <c r="K22" s="70">
        <f t="shared" si="0"/>
        <v>0</v>
      </c>
    </row>
    <row r="23" spans="1:11" s="66" customFormat="1" ht="14.25" thickBot="1">
      <c r="A23" s="212"/>
      <c r="B23" s="411" t="s">
        <v>36</v>
      </c>
      <c r="C23" s="136"/>
      <c r="D23" s="136"/>
      <c r="E23" s="136"/>
      <c r="F23" s="136"/>
      <c r="G23" s="136"/>
      <c r="H23" s="136"/>
      <c r="I23" s="137"/>
      <c r="J23" s="73" t="s">
        <v>36</v>
      </c>
      <c r="K23" s="74">
        <f t="shared" si="0"/>
        <v>0</v>
      </c>
    </row>
    <row r="24" spans="1:11" s="66" customFormat="1" ht="14.25" thickTop="1">
      <c r="A24" s="60" t="s">
        <v>164</v>
      </c>
      <c r="B24" s="406" t="s">
        <v>146</v>
      </c>
      <c r="C24" s="208"/>
      <c r="D24" s="208"/>
      <c r="E24" s="208"/>
      <c r="F24" s="208"/>
      <c r="G24" s="208"/>
      <c r="H24" s="208"/>
      <c r="I24" s="209"/>
      <c r="J24" s="153" t="s">
        <v>146</v>
      </c>
      <c r="K24" s="65">
        <f t="shared" si="0"/>
        <v>0</v>
      </c>
    </row>
    <row r="25" spans="1:11" s="66" customFormat="1" ht="13.5">
      <c r="A25" s="135" t="s">
        <v>182</v>
      </c>
      <c r="B25" s="407" t="s">
        <v>147</v>
      </c>
      <c r="C25" s="210"/>
      <c r="D25" s="210"/>
      <c r="E25" s="210"/>
      <c r="F25" s="210"/>
      <c r="G25" s="210"/>
      <c r="H25" s="210"/>
      <c r="I25" s="211"/>
      <c r="J25" s="155" t="s">
        <v>147</v>
      </c>
      <c r="K25" s="65">
        <f t="shared" si="0"/>
        <v>0</v>
      </c>
    </row>
    <row r="26" spans="1:11" s="66" customFormat="1" ht="13.5">
      <c r="A26" s="135"/>
      <c r="B26" s="408" t="s">
        <v>148</v>
      </c>
      <c r="C26" s="222"/>
      <c r="D26" s="222"/>
      <c r="E26" s="222"/>
      <c r="F26" s="222"/>
      <c r="G26" s="222"/>
      <c r="H26" s="222"/>
      <c r="I26" s="223"/>
      <c r="J26" s="224" t="s">
        <v>148</v>
      </c>
      <c r="K26" s="65">
        <f t="shared" si="0"/>
        <v>0</v>
      </c>
    </row>
    <row r="27" spans="1:11" s="66" customFormat="1" ht="13.5">
      <c r="A27" s="200"/>
      <c r="B27" s="409" t="s">
        <v>34</v>
      </c>
      <c r="C27" s="62"/>
      <c r="D27" s="62"/>
      <c r="E27" s="62"/>
      <c r="F27" s="62"/>
      <c r="G27" s="62"/>
      <c r="H27" s="62"/>
      <c r="I27" s="63"/>
      <c r="J27" s="64" t="s">
        <v>15</v>
      </c>
      <c r="K27" s="65">
        <f t="shared" si="0"/>
        <v>0</v>
      </c>
    </row>
    <row r="28" spans="1:11" s="66" customFormat="1" ht="13.5">
      <c r="A28" s="200"/>
      <c r="B28" s="409" t="s">
        <v>135</v>
      </c>
      <c r="C28" s="32"/>
      <c r="D28" s="32"/>
      <c r="E28" s="32"/>
      <c r="F28" s="32"/>
      <c r="G28" s="32"/>
      <c r="H28" s="32"/>
      <c r="I28" s="68"/>
      <c r="J28" s="64" t="s">
        <v>135</v>
      </c>
      <c r="K28" s="65">
        <f t="shared" si="0"/>
        <v>0</v>
      </c>
    </row>
    <row r="29" spans="1:11" s="66" customFormat="1" ht="13.5">
      <c r="A29" s="200"/>
      <c r="B29" s="410" t="s">
        <v>35</v>
      </c>
      <c r="C29" s="32"/>
      <c r="D29" s="32"/>
      <c r="E29" s="32"/>
      <c r="F29" s="32"/>
      <c r="G29" s="32"/>
      <c r="H29" s="32"/>
      <c r="I29" s="68"/>
      <c r="J29" s="69" t="s">
        <v>35</v>
      </c>
      <c r="K29" s="65">
        <f t="shared" si="0"/>
        <v>0</v>
      </c>
    </row>
    <row r="30" spans="1:11" s="66" customFormat="1" ht="14.25" thickBot="1">
      <c r="A30" s="71"/>
      <c r="B30" s="411" t="s">
        <v>36</v>
      </c>
      <c r="C30" s="136"/>
      <c r="D30" s="136"/>
      <c r="E30" s="136"/>
      <c r="F30" s="136"/>
      <c r="G30" s="136"/>
      <c r="H30" s="136"/>
      <c r="I30" s="137"/>
      <c r="J30" s="73" t="s">
        <v>36</v>
      </c>
      <c r="K30" s="74">
        <f t="shared" si="0"/>
        <v>0</v>
      </c>
    </row>
    <row r="31" spans="1:11" s="66" customFormat="1" ht="14.25" thickTop="1">
      <c r="A31" s="60" t="s">
        <v>165</v>
      </c>
      <c r="B31" s="406" t="s">
        <v>146</v>
      </c>
      <c r="C31" s="208"/>
      <c r="D31" s="208"/>
      <c r="E31" s="208"/>
      <c r="F31" s="208"/>
      <c r="G31" s="208"/>
      <c r="H31" s="208"/>
      <c r="I31" s="209"/>
      <c r="J31" s="153" t="s">
        <v>146</v>
      </c>
      <c r="K31" s="65">
        <f t="shared" si="0"/>
        <v>0</v>
      </c>
    </row>
    <row r="32" spans="1:11" s="66" customFormat="1" ht="13.5">
      <c r="A32" s="135" t="s">
        <v>183</v>
      </c>
      <c r="B32" s="407" t="s">
        <v>147</v>
      </c>
      <c r="C32" s="210"/>
      <c r="D32" s="210"/>
      <c r="E32" s="210"/>
      <c r="F32" s="210"/>
      <c r="G32" s="210"/>
      <c r="H32" s="210"/>
      <c r="I32" s="211"/>
      <c r="J32" s="155" t="s">
        <v>147</v>
      </c>
      <c r="K32" s="65">
        <f t="shared" si="0"/>
        <v>0</v>
      </c>
    </row>
    <row r="33" spans="1:11" s="66" customFormat="1" ht="13.5">
      <c r="A33" s="135"/>
      <c r="B33" s="408" t="s">
        <v>148</v>
      </c>
      <c r="C33" s="222"/>
      <c r="D33" s="222"/>
      <c r="E33" s="222"/>
      <c r="F33" s="222"/>
      <c r="G33" s="222"/>
      <c r="H33" s="222"/>
      <c r="I33" s="223"/>
      <c r="J33" s="224" t="s">
        <v>148</v>
      </c>
      <c r="K33" s="65">
        <f t="shared" si="0"/>
        <v>0</v>
      </c>
    </row>
    <row r="34" spans="1:11" s="66" customFormat="1" ht="13.5">
      <c r="A34" s="200"/>
      <c r="B34" s="409" t="s">
        <v>34</v>
      </c>
      <c r="C34" s="62"/>
      <c r="D34" s="62"/>
      <c r="E34" s="62"/>
      <c r="F34" s="62"/>
      <c r="G34" s="62"/>
      <c r="H34" s="62"/>
      <c r="I34" s="63"/>
      <c r="J34" s="64" t="s">
        <v>34</v>
      </c>
      <c r="K34" s="65">
        <f t="shared" si="0"/>
        <v>0</v>
      </c>
    </row>
    <row r="35" spans="1:11" s="66" customFormat="1" ht="13.5">
      <c r="A35" s="200"/>
      <c r="B35" s="409" t="s">
        <v>135</v>
      </c>
      <c r="C35" s="32"/>
      <c r="D35" s="32"/>
      <c r="E35" s="32"/>
      <c r="F35" s="32"/>
      <c r="G35" s="32"/>
      <c r="H35" s="32"/>
      <c r="I35" s="68"/>
      <c r="J35" s="64" t="s">
        <v>135</v>
      </c>
      <c r="K35" s="65">
        <f t="shared" si="0"/>
        <v>0</v>
      </c>
    </row>
    <row r="36" spans="1:11" s="66" customFormat="1" ht="13.5">
      <c r="A36" s="200"/>
      <c r="B36" s="410" t="s">
        <v>35</v>
      </c>
      <c r="C36" s="32"/>
      <c r="D36" s="32"/>
      <c r="E36" s="32"/>
      <c r="F36" s="32"/>
      <c r="G36" s="32"/>
      <c r="H36" s="32"/>
      <c r="I36" s="68"/>
      <c r="J36" s="69" t="s">
        <v>35</v>
      </c>
      <c r="K36" s="65">
        <f t="shared" si="0"/>
        <v>0</v>
      </c>
    </row>
    <row r="37" spans="1:11" s="66" customFormat="1" ht="14.25" thickBot="1">
      <c r="A37" s="71"/>
      <c r="B37" s="411" t="s">
        <v>36</v>
      </c>
      <c r="C37" s="136"/>
      <c r="D37" s="136"/>
      <c r="E37" s="136"/>
      <c r="F37" s="136"/>
      <c r="G37" s="136"/>
      <c r="H37" s="136"/>
      <c r="I37" s="137"/>
      <c r="J37" s="73" t="s">
        <v>36</v>
      </c>
      <c r="K37" s="74">
        <f t="shared" si="0"/>
        <v>0</v>
      </c>
    </row>
    <row r="38" spans="1:11" s="66" customFormat="1" ht="14.25" thickTop="1">
      <c r="A38" s="60" t="s">
        <v>166</v>
      </c>
      <c r="B38" s="406" t="s">
        <v>146</v>
      </c>
      <c r="C38" s="208"/>
      <c r="D38" s="208"/>
      <c r="E38" s="208"/>
      <c r="F38" s="208"/>
      <c r="G38" s="208"/>
      <c r="H38" s="208"/>
      <c r="I38" s="209"/>
      <c r="J38" s="153" t="s">
        <v>146</v>
      </c>
      <c r="K38" s="65">
        <f t="shared" si="0"/>
        <v>0</v>
      </c>
    </row>
    <row r="39" spans="1:11" s="66" customFormat="1" ht="13.5">
      <c r="A39" s="135" t="s">
        <v>184</v>
      </c>
      <c r="B39" s="407" t="s">
        <v>147</v>
      </c>
      <c r="C39" s="210"/>
      <c r="D39" s="210"/>
      <c r="E39" s="210"/>
      <c r="F39" s="210"/>
      <c r="G39" s="210"/>
      <c r="H39" s="210"/>
      <c r="I39" s="211"/>
      <c r="J39" s="155" t="s">
        <v>147</v>
      </c>
      <c r="K39" s="65">
        <f t="shared" si="0"/>
        <v>0</v>
      </c>
    </row>
    <row r="40" spans="1:11" s="66" customFormat="1" ht="13.5">
      <c r="A40" s="135"/>
      <c r="B40" s="408" t="s">
        <v>148</v>
      </c>
      <c r="C40" s="222"/>
      <c r="D40" s="222"/>
      <c r="E40" s="222"/>
      <c r="F40" s="222"/>
      <c r="G40" s="222"/>
      <c r="H40" s="222"/>
      <c r="I40" s="223"/>
      <c r="J40" s="224" t="s">
        <v>148</v>
      </c>
      <c r="K40" s="65">
        <f t="shared" si="0"/>
        <v>0</v>
      </c>
    </row>
    <row r="41" spans="1:11" s="66" customFormat="1" ht="13.5">
      <c r="A41" s="200"/>
      <c r="B41" s="409" t="s">
        <v>34</v>
      </c>
      <c r="C41" s="62"/>
      <c r="D41" s="62"/>
      <c r="E41" s="62"/>
      <c r="F41" s="62"/>
      <c r="G41" s="62"/>
      <c r="H41" s="62"/>
      <c r="I41" s="63"/>
      <c r="J41" s="64" t="s">
        <v>34</v>
      </c>
      <c r="K41" s="65">
        <f t="shared" si="0"/>
        <v>0</v>
      </c>
    </row>
    <row r="42" spans="1:11" s="66" customFormat="1" ht="13.5">
      <c r="A42" s="200"/>
      <c r="B42" s="409" t="s">
        <v>135</v>
      </c>
      <c r="C42" s="32"/>
      <c r="D42" s="32"/>
      <c r="E42" s="32"/>
      <c r="F42" s="32"/>
      <c r="G42" s="32"/>
      <c r="H42" s="32"/>
      <c r="I42" s="68"/>
      <c r="J42" s="64" t="s">
        <v>135</v>
      </c>
      <c r="K42" s="65">
        <f t="shared" si="0"/>
        <v>0</v>
      </c>
    </row>
    <row r="43" spans="1:11" s="66" customFormat="1" ht="13.5">
      <c r="A43" s="200"/>
      <c r="B43" s="410" t="s">
        <v>35</v>
      </c>
      <c r="C43" s="32"/>
      <c r="D43" s="32"/>
      <c r="E43" s="32"/>
      <c r="F43" s="32"/>
      <c r="G43" s="32"/>
      <c r="H43" s="32"/>
      <c r="I43" s="68"/>
      <c r="J43" s="69" t="s">
        <v>35</v>
      </c>
      <c r="K43" s="65">
        <f t="shared" si="0"/>
        <v>0</v>
      </c>
    </row>
    <row r="44" spans="1:11" s="66" customFormat="1" ht="14.25" thickBot="1">
      <c r="A44" s="75"/>
      <c r="B44" s="412" t="s">
        <v>36</v>
      </c>
      <c r="C44" s="136"/>
      <c r="D44" s="136"/>
      <c r="E44" s="136"/>
      <c r="F44" s="136"/>
      <c r="G44" s="136"/>
      <c r="H44" s="136"/>
      <c r="I44" s="137"/>
      <c r="J44" s="77" t="s">
        <v>36</v>
      </c>
      <c r="K44" s="65">
        <f t="shared" si="0"/>
        <v>0</v>
      </c>
    </row>
    <row r="45" spans="1:11" s="66" customFormat="1" ht="13.5">
      <c r="A45" s="60" t="s">
        <v>167</v>
      </c>
      <c r="B45" s="406" t="s">
        <v>146</v>
      </c>
      <c r="C45" s="208"/>
      <c r="D45" s="208"/>
      <c r="E45" s="208"/>
      <c r="F45" s="208"/>
      <c r="G45" s="208"/>
      <c r="H45" s="208"/>
      <c r="I45" s="209"/>
      <c r="J45" s="153" t="s">
        <v>146</v>
      </c>
      <c r="K45" s="65">
        <f t="shared" si="0"/>
        <v>0</v>
      </c>
    </row>
    <row r="46" spans="1:11" s="66" customFormat="1" ht="13.5">
      <c r="A46" s="135" t="s">
        <v>185</v>
      </c>
      <c r="B46" s="407" t="s">
        <v>147</v>
      </c>
      <c r="C46" s="210"/>
      <c r="D46" s="210"/>
      <c r="E46" s="210"/>
      <c r="F46" s="210"/>
      <c r="G46" s="210"/>
      <c r="H46" s="210"/>
      <c r="I46" s="211"/>
      <c r="J46" s="155" t="s">
        <v>147</v>
      </c>
      <c r="K46" s="65">
        <f t="shared" si="0"/>
        <v>0</v>
      </c>
    </row>
    <row r="47" spans="1:11" s="66" customFormat="1" ht="13.5">
      <c r="A47" s="135"/>
      <c r="B47" s="408" t="s">
        <v>148</v>
      </c>
      <c r="C47" s="222"/>
      <c r="D47" s="222"/>
      <c r="E47" s="222"/>
      <c r="F47" s="222"/>
      <c r="G47" s="222"/>
      <c r="H47" s="222"/>
      <c r="I47" s="223"/>
      <c r="J47" s="224" t="s">
        <v>148</v>
      </c>
      <c r="K47" s="65">
        <f t="shared" si="0"/>
        <v>0</v>
      </c>
    </row>
    <row r="48" spans="1:11" s="66" customFormat="1" ht="13.5">
      <c r="A48" s="200"/>
      <c r="B48" s="409" t="s">
        <v>34</v>
      </c>
      <c r="C48" s="62"/>
      <c r="D48" s="62"/>
      <c r="E48" s="62"/>
      <c r="F48" s="62"/>
      <c r="G48" s="62"/>
      <c r="H48" s="62"/>
      <c r="I48" s="63"/>
      <c r="J48" s="64" t="s">
        <v>34</v>
      </c>
      <c r="K48" s="65">
        <f t="shared" si="0"/>
        <v>0</v>
      </c>
    </row>
    <row r="49" spans="1:11" s="66" customFormat="1" ht="13.5">
      <c r="A49" s="200"/>
      <c r="B49" s="409" t="s">
        <v>135</v>
      </c>
      <c r="C49" s="32"/>
      <c r="D49" s="32"/>
      <c r="E49" s="32"/>
      <c r="F49" s="32"/>
      <c r="G49" s="32"/>
      <c r="H49" s="32"/>
      <c r="I49" s="68"/>
      <c r="J49" s="64" t="s">
        <v>135</v>
      </c>
      <c r="K49" s="65">
        <f t="shared" si="0"/>
        <v>0</v>
      </c>
    </row>
    <row r="50" spans="1:11" s="66" customFormat="1" ht="13.5">
      <c r="A50" s="200"/>
      <c r="B50" s="410" t="s">
        <v>35</v>
      </c>
      <c r="C50" s="32"/>
      <c r="D50" s="32"/>
      <c r="E50" s="32"/>
      <c r="F50" s="32"/>
      <c r="G50" s="32"/>
      <c r="H50" s="32"/>
      <c r="I50" s="68"/>
      <c r="J50" s="69" t="s">
        <v>35</v>
      </c>
      <c r="K50" s="65">
        <f t="shared" si="0"/>
        <v>0</v>
      </c>
    </row>
    <row r="51" spans="1:11" s="66" customFormat="1" ht="14.25" thickBot="1">
      <c r="A51" s="75"/>
      <c r="B51" s="412" t="s">
        <v>36</v>
      </c>
      <c r="C51" s="138"/>
      <c r="D51" s="138"/>
      <c r="E51" s="138"/>
      <c r="F51" s="138"/>
      <c r="G51" s="138"/>
      <c r="H51" s="138"/>
      <c r="I51" s="139"/>
      <c r="J51" s="77" t="s">
        <v>36</v>
      </c>
      <c r="K51" s="65">
        <f t="shared" si="0"/>
        <v>0</v>
      </c>
    </row>
    <row r="52" spans="1:11" s="66" customFormat="1" ht="13.5">
      <c r="A52" s="60" t="s">
        <v>180</v>
      </c>
      <c r="B52" s="406" t="s">
        <v>146</v>
      </c>
      <c r="C52" s="208"/>
      <c r="D52" s="208"/>
      <c r="E52" s="208"/>
      <c r="F52" s="208"/>
      <c r="G52" s="208"/>
      <c r="H52" s="208"/>
      <c r="I52" s="209"/>
      <c r="J52" s="153" t="s">
        <v>146</v>
      </c>
      <c r="K52" s="65">
        <f t="shared" si="0"/>
        <v>0</v>
      </c>
    </row>
    <row r="53" spans="1:11" s="66" customFormat="1" ht="13.5">
      <c r="A53" s="135" t="s">
        <v>16</v>
      </c>
      <c r="B53" s="407" t="s">
        <v>147</v>
      </c>
      <c r="C53" s="210"/>
      <c r="D53" s="210"/>
      <c r="E53" s="210"/>
      <c r="F53" s="210"/>
      <c r="G53" s="210"/>
      <c r="H53" s="210"/>
      <c r="I53" s="211"/>
      <c r="J53" s="155" t="s">
        <v>147</v>
      </c>
      <c r="K53" s="65">
        <f t="shared" si="0"/>
        <v>0</v>
      </c>
    </row>
    <row r="54" spans="1:11" s="66" customFormat="1" ht="13.5">
      <c r="A54" s="135"/>
      <c r="B54" s="408" t="s">
        <v>148</v>
      </c>
      <c r="C54" s="222"/>
      <c r="D54" s="222"/>
      <c r="E54" s="222"/>
      <c r="F54" s="222"/>
      <c r="G54" s="222"/>
      <c r="H54" s="222"/>
      <c r="I54" s="223"/>
      <c r="J54" s="224" t="s">
        <v>148</v>
      </c>
      <c r="K54" s="65">
        <f t="shared" si="0"/>
        <v>0</v>
      </c>
    </row>
    <row r="55" spans="1:11" s="66" customFormat="1" ht="13.5">
      <c r="A55" s="200"/>
      <c r="B55" s="409" t="s">
        <v>34</v>
      </c>
      <c r="C55" s="62"/>
      <c r="D55" s="62"/>
      <c r="E55" s="62"/>
      <c r="F55" s="62"/>
      <c r="G55" s="62"/>
      <c r="H55" s="62"/>
      <c r="I55" s="63"/>
      <c r="J55" s="64" t="s">
        <v>34</v>
      </c>
      <c r="K55" s="65">
        <f t="shared" si="0"/>
        <v>0</v>
      </c>
    </row>
    <row r="56" spans="1:11" s="66" customFormat="1" ht="13.5">
      <c r="A56" s="200"/>
      <c r="B56" s="409" t="s">
        <v>135</v>
      </c>
      <c r="C56" s="32"/>
      <c r="D56" s="32"/>
      <c r="E56" s="32"/>
      <c r="F56" s="32"/>
      <c r="G56" s="32"/>
      <c r="H56" s="32"/>
      <c r="I56" s="68"/>
      <c r="J56" s="64" t="s">
        <v>135</v>
      </c>
      <c r="K56" s="65">
        <f t="shared" si="0"/>
        <v>0</v>
      </c>
    </row>
    <row r="57" spans="1:11" s="66" customFormat="1" ht="13.5">
      <c r="A57" s="200"/>
      <c r="B57" s="410" t="s">
        <v>35</v>
      </c>
      <c r="C57" s="32"/>
      <c r="D57" s="32"/>
      <c r="E57" s="32"/>
      <c r="F57" s="32"/>
      <c r="G57" s="32"/>
      <c r="H57" s="32"/>
      <c r="I57" s="68"/>
      <c r="J57" s="69" t="s">
        <v>35</v>
      </c>
      <c r="K57" s="65">
        <f t="shared" si="0"/>
        <v>0</v>
      </c>
    </row>
    <row r="58" spans="1:11" s="66" customFormat="1" ht="14.25" thickBot="1">
      <c r="A58" s="75"/>
      <c r="B58" s="412" t="s">
        <v>36</v>
      </c>
      <c r="C58" s="138"/>
      <c r="D58" s="138"/>
      <c r="E58" s="138"/>
      <c r="F58" s="138"/>
      <c r="G58" s="138"/>
      <c r="H58" s="138"/>
      <c r="I58" s="139"/>
      <c r="J58" s="77" t="s">
        <v>36</v>
      </c>
      <c r="K58" s="65">
        <f t="shared" si="0"/>
        <v>0</v>
      </c>
    </row>
    <row r="59" ht="6" customHeight="1" thickBot="1"/>
    <row r="60" spans="1:11" ht="14.25" thickBot="1">
      <c r="A60" s="626" t="s">
        <v>70</v>
      </c>
      <c r="B60" s="627"/>
      <c r="C60" s="627"/>
      <c r="D60" s="627"/>
      <c r="E60" s="627"/>
      <c r="F60" s="627"/>
      <c r="G60" s="627"/>
      <c r="H60" s="627"/>
      <c r="I60" s="627"/>
      <c r="J60" s="627"/>
      <c r="K60" s="628"/>
    </row>
    <row r="61" spans="1:11" s="66" customFormat="1" ht="13.5">
      <c r="A61" s="617"/>
      <c r="B61" s="618"/>
      <c r="C61" s="618"/>
      <c r="D61" s="618"/>
      <c r="E61" s="618"/>
      <c r="F61" s="618"/>
      <c r="G61" s="618"/>
      <c r="H61" s="618"/>
      <c r="I61" s="618"/>
      <c r="J61" s="618"/>
      <c r="K61" s="619"/>
    </row>
    <row r="62" spans="1:11" s="66" customFormat="1" ht="13.5">
      <c r="A62" s="620"/>
      <c r="B62" s="621"/>
      <c r="C62" s="621"/>
      <c r="D62" s="621"/>
      <c r="E62" s="621"/>
      <c r="F62" s="621"/>
      <c r="G62" s="621"/>
      <c r="H62" s="621"/>
      <c r="I62" s="621"/>
      <c r="J62" s="621"/>
      <c r="K62" s="622"/>
    </row>
    <row r="63" spans="1:11" s="66" customFormat="1" ht="13.5">
      <c r="A63" s="620"/>
      <c r="B63" s="621"/>
      <c r="C63" s="621"/>
      <c r="D63" s="621"/>
      <c r="E63" s="621"/>
      <c r="F63" s="621"/>
      <c r="G63" s="621"/>
      <c r="H63" s="621"/>
      <c r="I63" s="621"/>
      <c r="J63" s="621"/>
      <c r="K63" s="622"/>
    </row>
    <row r="64" spans="1:11" s="66" customFormat="1" ht="13.5">
      <c r="A64" s="620"/>
      <c r="B64" s="621"/>
      <c r="C64" s="621"/>
      <c r="D64" s="621"/>
      <c r="E64" s="621"/>
      <c r="F64" s="621"/>
      <c r="G64" s="621"/>
      <c r="H64" s="621"/>
      <c r="I64" s="621"/>
      <c r="J64" s="621"/>
      <c r="K64" s="622"/>
    </row>
    <row r="65" spans="1:11" s="66" customFormat="1" ht="13.5">
      <c r="A65" s="620"/>
      <c r="B65" s="621"/>
      <c r="C65" s="621"/>
      <c r="D65" s="621"/>
      <c r="E65" s="621"/>
      <c r="F65" s="621"/>
      <c r="G65" s="621"/>
      <c r="H65" s="621"/>
      <c r="I65" s="621"/>
      <c r="J65" s="621"/>
      <c r="K65" s="622"/>
    </row>
    <row r="66" spans="1:11" s="66" customFormat="1" ht="14.25" thickBot="1">
      <c r="A66" s="623"/>
      <c r="B66" s="624"/>
      <c r="C66" s="624"/>
      <c r="D66" s="624"/>
      <c r="E66" s="624"/>
      <c r="F66" s="624"/>
      <c r="G66" s="624"/>
      <c r="H66" s="624"/>
      <c r="I66" s="624"/>
      <c r="J66" s="624"/>
      <c r="K66" s="625"/>
    </row>
    <row r="67" ht="12" customHeight="1" thickBot="1"/>
    <row r="68" spans="1:11" ht="15.75" thickBot="1">
      <c r="A68" s="586" t="s">
        <v>172</v>
      </c>
      <c r="B68" s="612"/>
      <c r="C68" s="612"/>
      <c r="D68" s="612"/>
      <c r="E68" s="613"/>
      <c r="F68" s="9"/>
      <c r="G68" s="586" t="s">
        <v>17</v>
      </c>
      <c r="H68" s="612"/>
      <c r="I68" s="612"/>
      <c r="J68" s="612"/>
      <c r="K68" s="613"/>
    </row>
    <row r="69" spans="1:11" ht="15.75" customHeight="1">
      <c r="A69" s="121" t="s">
        <v>86</v>
      </c>
      <c r="B69" s="30" t="s">
        <v>43</v>
      </c>
      <c r="C69" s="31" t="s">
        <v>41</v>
      </c>
      <c r="D69" s="31" t="s">
        <v>42</v>
      </c>
      <c r="E69" s="132" t="s">
        <v>45</v>
      </c>
      <c r="F69" s="158" t="s">
        <v>58</v>
      </c>
      <c r="G69" s="120" t="s">
        <v>86</v>
      </c>
      <c r="H69" s="30" t="s">
        <v>43</v>
      </c>
      <c r="I69" s="30" t="s">
        <v>41</v>
      </c>
      <c r="J69" s="31" t="s">
        <v>42</v>
      </c>
      <c r="K69" s="132" t="s">
        <v>45</v>
      </c>
    </row>
    <row r="70" spans="1:11" ht="35.25" customHeight="1" thickBot="1">
      <c r="A70" s="152" t="s">
        <v>173</v>
      </c>
      <c r="B70" s="168">
        <f>K17+K24+K31</f>
        <v>0</v>
      </c>
      <c r="C70" s="169">
        <f>B70*3.67*1.225</f>
        <v>0</v>
      </c>
      <c r="D70" s="170">
        <f>C70/37.5</f>
        <v>0</v>
      </c>
      <c r="E70" s="218"/>
      <c r="F70" s="25" t="s">
        <v>157</v>
      </c>
      <c r="G70" s="152" t="s">
        <v>173</v>
      </c>
      <c r="H70" s="169">
        <f>K38+K45+K52</f>
        <v>0</v>
      </c>
      <c r="I70" s="169">
        <f>H70*3.67*1.225</f>
        <v>0</v>
      </c>
      <c r="J70" s="170">
        <f>I70/37.5</f>
        <v>0</v>
      </c>
      <c r="K70" s="218"/>
    </row>
    <row r="71" spans="1:11" ht="35.25" customHeight="1" thickBot="1" thickTop="1">
      <c r="A71" s="152" t="s">
        <v>174</v>
      </c>
      <c r="B71" s="168">
        <f>K18+K25+K32</f>
        <v>0</v>
      </c>
      <c r="C71" s="169">
        <f>B71*3.67*1.225</f>
        <v>0</v>
      </c>
      <c r="D71" s="170">
        <f>C71/37.5</f>
        <v>0</v>
      </c>
      <c r="E71" s="219"/>
      <c r="F71" s="178" t="s">
        <v>158</v>
      </c>
      <c r="G71" s="152" t="s">
        <v>174</v>
      </c>
      <c r="H71" s="169">
        <f>K39+K46+K53</f>
        <v>0</v>
      </c>
      <c r="I71" s="169">
        <f>H71*3.67*1.225</f>
        <v>0</v>
      </c>
      <c r="J71" s="170">
        <f>I71/37.5</f>
        <v>0</v>
      </c>
      <c r="K71" s="220"/>
    </row>
    <row r="72" spans="1:11" ht="38.25" customHeight="1" thickBot="1" thickTop="1">
      <c r="A72" s="152" t="s">
        <v>175</v>
      </c>
      <c r="B72" s="168">
        <f>K19+K26+K33</f>
        <v>0</v>
      </c>
      <c r="C72" s="169">
        <f>B72*3.67*1.225</f>
        <v>0</v>
      </c>
      <c r="D72" s="170">
        <f>C72/37.5</f>
        <v>0</v>
      </c>
      <c r="E72" s="219"/>
      <c r="F72" s="178" t="s">
        <v>159</v>
      </c>
      <c r="G72" s="152" t="s">
        <v>175</v>
      </c>
      <c r="H72" s="169">
        <f>K40+K47+K54</f>
        <v>0</v>
      </c>
      <c r="I72" s="169">
        <f>H72*3.67*1.225</f>
        <v>0</v>
      </c>
      <c r="J72" s="170">
        <f>I72/37.5</f>
        <v>0</v>
      </c>
      <c r="K72" s="220"/>
    </row>
    <row r="73" spans="1:11" ht="18.75" customHeight="1" thickTop="1">
      <c r="A73" s="591" t="s">
        <v>176</v>
      </c>
      <c r="B73" s="629">
        <f>K20+K27+K34</f>
        <v>0</v>
      </c>
      <c r="C73" s="631">
        <f>B73*3.67*1.225</f>
        <v>0</v>
      </c>
      <c r="D73" s="634">
        <f>C73/37.5</f>
        <v>0</v>
      </c>
      <c r="E73" s="140"/>
      <c r="F73" s="24" t="s">
        <v>60</v>
      </c>
      <c r="G73" s="591" t="s">
        <v>176</v>
      </c>
      <c r="H73" s="631">
        <f>K41+K48+K55</f>
        <v>0</v>
      </c>
      <c r="I73" s="631">
        <f>H73*3.67*1.225</f>
        <v>0</v>
      </c>
      <c r="J73" s="634">
        <f>I73/37.5</f>
        <v>0</v>
      </c>
      <c r="K73" s="140"/>
    </row>
    <row r="74" spans="1:11" ht="18.75" customHeight="1">
      <c r="A74" s="584"/>
      <c r="B74" s="640"/>
      <c r="C74" s="632"/>
      <c r="D74" s="635"/>
      <c r="E74" s="141"/>
      <c r="F74" s="24" t="s">
        <v>61</v>
      </c>
      <c r="G74" s="584"/>
      <c r="H74" s="632"/>
      <c r="I74" s="632"/>
      <c r="J74" s="635"/>
      <c r="K74" s="141"/>
    </row>
    <row r="75" spans="1:11" ht="18" thickBot="1">
      <c r="A75" s="592"/>
      <c r="B75" s="639"/>
      <c r="C75" s="633"/>
      <c r="D75" s="636"/>
      <c r="E75" s="142"/>
      <c r="F75" s="26" t="s">
        <v>62</v>
      </c>
      <c r="G75" s="592"/>
      <c r="H75" s="633"/>
      <c r="I75" s="633"/>
      <c r="J75" s="636"/>
      <c r="K75" s="145"/>
    </row>
    <row r="76" spans="1:11" ht="18.75" thickBot="1" thickTop="1">
      <c r="A76" s="600" t="s">
        <v>177</v>
      </c>
      <c r="B76" s="629">
        <f>K21+K28+K35</f>
        <v>0</v>
      </c>
      <c r="C76" s="631">
        <f>B76*3.67*1.225</f>
        <v>0</v>
      </c>
      <c r="D76" s="634">
        <f>C76/37.5</f>
        <v>0</v>
      </c>
      <c r="E76" s="181"/>
      <c r="F76" s="178" t="s">
        <v>60</v>
      </c>
      <c r="G76" s="600" t="s">
        <v>177</v>
      </c>
      <c r="H76" s="631">
        <f>K42+K49+K56</f>
        <v>0</v>
      </c>
      <c r="I76" s="631">
        <f>H76*3.67*1.225</f>
        <v>0</v>
      </c>
      <c r="J76" s="634">
        <f>I76/37.5</f>
        <v>0</v>
      </c>
      <c r="K76" s="404"/>
    </row>
    <row r="77" spans="1:11" ht="18.75" thickBot="1" thickTop="1">
      <c r="A77" s="592"/>
      <c r="B77" s="639"/>
      <c r="C77" s="633"/>
      <c r="D77" s="636"/>
      <c r="E77" s="181"/>
      <c r="F77" s="178" t="s">
        <v>61</v>
      </c>
      <c r="G77" s="592"/>
      <c r="H77" s="633"/>
      <c r="I77" s="633"/>
      <c r="J77" s="636"/>
      <c r="K77" s="218"/>
    </row>
    <row r="78" spans="1:11" ht="18.75" customHeight="1" thickTop="1">
      <c r="A78" s="600" t="s">
        <v>178</v>
      </c>
      <c r="B78" s="629">
        <f>K22+K29+K36</f>
        <v>0</v>
      </c>
      <c r="C78" s="631">
        <f>B78*3.67*1.225</f>
        <v>0</v>
      </c>
      <c r="D78" s="634">
        <f>C78/37.5</f>
        <v>0</v>
      </c>
      <c r="E78" s="143"/>
      <c r="F78" s="24" t="s">
        <v>63</v>
      </c>
      <c r="G78" s="600" t="s">
        <v>178</v>
      </c>
      <c r="H78" s="631">
        <f>K43+K50+K57</f>
        <v>0</v>
      </c>
      <c r="I78" s="631">
        <f>H78*3.67*1.225</f>
        <v>0</v>
      </c>
      <c r="J78" s="634">
        <f>I78/37.5</f>
        <v>0</v>
      </c>
      <c r="K78" s="140"/>
    </row>
    <row r="79" spans="1:11" ht="18">
      <c r="A79" s="584"/>
      <c r="B79" s="640"/>
      <c r="C79" s="632"/>
      <c r="D79" s="635"/>
      <c r="E79" s="140"/>
      <c r="F79" s="24" t="s">
        <v>64</v>
      </c>
      <c r="G79" s="584"/>
      <c r="H79" s="632"/>
      <c r="I79" s="632"/>
      <c r="J79" s="635"/>
      <c r="K79" s="140"/>
    </row>
    <row r="80" spans="1:11" ht="18" thickBot="1">
      <c r="A80" s="592"/>
      <c r="B80" s="639"/>
      <c r="C80" s="633"/>
      <c r="D80" s="636"/>
      <c r="E80" s="142"/>
      <c r="F80" s="25" t="s">
        <v>65</v>
      </c>
      <c r="G80" s="592"/>
      <c r="H80" s="633"/>
      <c r="I80" s="633"/>
      <c r="J80" s="636"/>
      <c r="K80" s="142"/>
    </row>
    <row r="81" spans="1:11" ht="18.75" customHeight="1" thickTop="1">
      <c r="A81" s="584" t="s">
        <v>179</v>
      </c>
      <c r="B81" s="629">
        <f>K23+K30+K37</f>
        <v>0</v>
      </c>
      <c r="C81" s="631">
        <f>B81*3.67*1.225</f>
        <v>0</v>
      </c>
      <c r="D81" s="634">
        <f>C81/37.5</f>
        <v>0</v>
      </c>
      <c r="E81" s="140"/>
      <c r="F81" s="24" t="s">
        <v>63</v>
      </c>
      <c r="G81" s="584" t="s">
        <v>179</v>
      </c>
      <c r="H81" s="631">
        <f>K44+K51+K58</f>
        <v>0</v>
      </c>
      <c r="I81" s="631">
        <f>H81*3.67*1.225</f>
        <v>0</v>
      </c>
      <c r="J81" s="634">
        <f>I81/37.5</f>
        <v>0</v>
      </c>
      <c r="K81" s="140"/>
    </row>
    <row r="82" spans="1:11" ht="18" thickBot="1">
      <c r="A82" s="585"/>
      <c r="B82" s="630"/>
      <c r="C82" s="637"/>
      <c r="D82" s="638"/>
      <c r="E82" s="144"/>
      <c r="F82" s="405" t="s">
        <v>64</v>
      </c>
      <c r="G82" s="585"/>
      <c r="H82" s="637"/>
      <c r="I82" s="637"/>
      <c r="J82" s="638"/>
      <c r="K82" s="144"/>
    </row>
    <row r="83" spans="1:11" ht="13.5" thickBot="1">
      <c r="A83" s="10"/>
      <c r="B83" s="11"/>
      <c r="C83" s="12"/>
      <c r="D83" s="12"/>
      <c r="E83" s="12"/>
      <c r="G83" s="13"/>
      <c r="H83" s="12"/>
      <c r="I83" s="12"/>
      <c r="J83" s="12"/>
      <c r="K83" s="12"/>
    </row>
    <row r="84" spans="1:3" ht="15.75" thickBot="1">
      <c r="A84" s="586" t="s">
        <v>133</v>
      </c>
      <c r="B84" s="595"/>
      <c r="C84" s="166"/>
    </row>
    <row r="85" spans="1:3" ht="15">
      <c r="A85" s="226" t="s">
        <v>149</v>
      </c>
      <c r="B85" s="162">
        <f>E70+K70</f>
        <v>0</v>
      </c>
      <c r="C85" s="199"/>
    </row>
    <row r="86" spans="1:11" ht="15.75" thickBot="1">
      <c r="A86" s="164" t="s">
        <v>150</v>
      </c>
      <c r="B86" s="96">
        <f>E71+K71</f>
        <v>0</v>
      </c>
      <c r="D86" s="12"/>
      <c r="E86" s="167"/>
      <c r="F86" s="167"/>
      <c r="G86" s="167"/>
      <c r="H86" s="167"/>
      <c r="I86" s="167"/>
      <c r="J86" s="167"/>
      <c r="K86" s="11"/>
    </row>
    <row r="87" spans="1:12" ht="15.75" thickBot="1">
      <c r="A87" s="227" t="s">
        <v>151</v>
      </c>
      <c r="B87" s="96">
        <f>E72+K72</f>
        <v>0</v>
      </c>
      <c r="D87" s="586" t="s">
        <v>66</v>
      </c>
      <c r="E87" s="587"/>
      <c r="F87" s="587"/>
      <c r="G87" s="587"/>
      <c r="H87" s="587"/>
      <c r="I87" s="587"/>
      <c r="J87" s="587"/>
      <c r="K87" s="587"/>
      <c r="L87" s="588"/>
    </row>
    <row r="88" spans="1:12" ht="15.75" thickBot="1">
      <c r="A88" s="164" t="s">
        <v>50</v>
      </c>
      <c r="B88" s="162">
        <f>E73+E74+E75+K73+K74+K75</f>
        <v>0</v>
      </c>
      <c r="D88" s="27" t="s">
        <v>146</v>
      </c>
      <c r="E88" s="28" t="s">
        <v>147</v>
      </c>
      <c r="F88" s="28" t="s">
        <v>148</v>
      </c>
      <c r="G88" s="183">
        <v>7</v>
      </c>
      <c r="H88" s="28">
        <v>6</v>
      </c>
      <c r="I88" s="28">
        <v>5</v>
      </c>
      <c r="J88" s="28">
        <v>4</v>
      </c>
      <c r="K88" s="28">
        <v>3</v>
      </c>
      <c r="L88" s="29">
        <v>2</v>
      </c>
    </row>
    <row r="89" spans="1:12" ht="15">
      <c r="A89" s="176" t="s">
        <v>137</v>
      </c>
      <c r="B89" s="162">
        <f>E76+E77+K76+K77</f>
        <v>0</v>
      </c>
      <c r="D89" s="82">
        <f>E70+K70</f>
        <v>0</v>
      </c>
      <c r="E89" s="83">
        <f>E71+K71</f>
        <v>0</v>
      </c>
      <c r="F89" s="83">
        <f>E72+K72</f>
        <v>0</v>
      </c>
      <c r="G89" s="184">
        <f>E73+K73+E76+K76</f>
        <v>0</v>
      </c>
      <c r="H89" s="83">
        <f>E74+K74+E77+K77</f>
        <v>0</v>
      </c>
      <c r="I89" s="83">
        <f>E75+K75</f>
        <v>0</v>
      </c>
      <c r="J89" s="83">
        <f>E78+K78+E81+K81</f>
        <v>0</v>
      </c>
      <c r="K89" s="83">
        <f>E79+K79+E82+K82</f>
        <v>0</v>
      </c>
      <c r="L89" s="85">
        <f>E80+K80</f>
        <v>0</v>
      </c>
    </row>
    <row r="90" spans="1:12" s="3" customFormat="1" ht="15.75" thickBot="1">
      <c r="A90" s="163" t="s">
        <v>48</v>
      </c>
      <c r="B90" s="96">
        <f>E78+E79+E80+K78+K79+K80</f>
        <v>0</v>
      </c>
      <c r="D90" s="186"/>
      <c r="E90" s="187"/>
      <c r="F90" s="185"/>
      <c r="G90" s="84"/>
      <c r="H90" s="84"/>
      <c r="I90" s="84"/>
      <c r="J90" s="84"/>
      <c r="K90" s="84"/>
      <c r="L90" s="225"/>
    </row>
    <row r="91" spans="1:11" s="15" customFormat="1" ht="15.75" customHeight="1" thickBot="1">
      <c r="A91" s="165" t="s">
        <v>49</v>
      </c>
      <c r="B91" s="97">
        <f>E81+E82+K81+K82</f>
        <v>0</v>
      </c>
      <c r="C91"/>
      <c r="D91"/>
      <c r="E91"/>
      <c r="F91"/>
      <c r="G91"/>
      <c r="H91"/>
      <c r="I91"/>
      <c r="J91"/>
      <c r="K91"/>
    </row>
    <row r="92" spans="1:11" s="16" customFormat="1" ht="12.75">
      <c r="A92" s="616" t="s">
        <v>44</v>
      </c>
      <c r="B92" s="616"/>
      <c r="C92" s="616"/>
      <c r="D92" s="616"/>
      <c r="E92" s="616"/>
      <c r="F92" s="616"/>
      <c r="G92"/>
      <c r="H92"/>
      <c r="I92" s="22" t="s">
        <v>154</v>
      </c>
      <c r="J92"/>
      <c r="K92"/>
    </row>
    <row r="93" spans="1:11" s="16" customFormat="1" ht="6" customHeight="1">
      <c r="A93" s="616"/>
      <c r="B93" s="616"/>
      <c r="C93" s="616"/>
      <c r="D93" s="616"/>
      <c r="E93" s="616"/>
      <c r="F93" s="616"/>
      <c r="G93"/>
      <c r="H93"/>
      <c r="I93"/>
      <c r="J93"/>
      <c r="K93"/>
    </row>
    <row r="94" spans="1:11" s="16" customFormat="1" ht="12.75">
      <c r="A94" s="616"/>
      <c r="B94" s="616"/>
      <c r="C94" s="616"/>
      <c r="D94" s="616"/>
      <c r="E94" s="616"/>
      <c r="F94" s="616"/>
      <c r="G94"/>
      <c r="H94"/>
      <c r="I94" s="22" t="s">
        <v>155</v>
      </c>
      <c r="J94"/>
      <c r="K94"/>
    </row>
    <row r="95" spans="1:11" s="16" customFormat="1" ht="3.75" customHeight="1">
      <c r="A95" s="616"/>
      <c r="B95" s="616"/>
      <c r="C95" s="616"/>
      <c r="D95" s="616"/>
      <c r="E95" s="616"/>
      <c r="F95" s="616"/>
      <c r="G95"/>
      <c r="H95"/>
      <c r="I95" s="92"/>
      <c r="J95"/>
      <c r="K95"/>
    </row>
    <row r="96" spans="1:11" s="17" customFormat="1" ht="15" customHeight="1">
      <c r="A96" s="616"/>
      <c r="B96" s="616"/>
      <c r="C96" s="616"/>
      <c r="D96" s="616"/>
      <c r="E96" s="616"/>
      <c r="F96" s="616"/>
      <c r="G96"/>
      <c r="H96" s="1" t="s">
        <v>37</v>
      </c>
      <c r="I96" s="22" t="s">
        <v>156</v>
      </c>
      <c r="J96"/>
      <c r="K96" s="3"/>
    </row>
    <row r="97" spans="1:11" s="16" customFormat="1" ht="5.25" customHeight="1">
      <c r="A97"/>
      <c r="B97"/>
      <c r="C97"/>
      <c r="D97"/>
      <c r="E97"/>
      <c r="F97"/>
      <c r="G97"/>
      <c r="H97"/>
      <c r="I97" s="22"/>
      <c r="J97"/>
      <c r="K97" s="15"/>
    </row>
    <row r="98" spans="1:11" s="14" customFormat="1" ht="18.75" customHeight="1">
      <c r="A98" s="4" t="s">
        <v>47</v>
      </c>
      <c r="B98" s="4"/>
      <c r="C98" s="4"/>
      <c r="D98" s="5"/>
      <c r="E98" s="5"/>
      <c r="F98" s="5"/>
      <c r="G98" s="5"/>
      <c r="H98" s="5"/>
      <c r="I98" s="22" t="s">
        <v>38</v>
      </c>
      <c r="K98" s="16"/>
    </row>
    <row r="99" spans="1:11" s="16" customFormat="1" ht="5.25" customHeight="1">
      <c r="A99"/>
      <c r="B99"/>
      <c r="C99"/>
      <c r="D99"/>
      <c r="E99"/>
      <c r="F99"/>
      <c r="G99"/>
      <c r="H99"/>
      <c r="K99" s="17"/>
    </row>
    <row r="100" spans="1:10" s="16" customFormat="1" ht="30" customHeight="1">
      <c r="A100" s="6" t="s">
        <v>32</v>
      </c>
      <c r="B100" s="589">
        <v>40644</v>
      </c>
      <c r="C100" s="590"/>
      <c r="D100" s="8"/>
      <c r="E100" s="6"/>
      <c r="F100" s="8"/>
      <c r="G100" s="6"/>
      <c r="H100" s="8"/>
      <c r="I100" s="593" t="s">
        <v>136</v>
      </c>
      <c r="J100" s="594"/>
    </row>
    <row r="101" spans="1:10" s="16" customFormat="1" ht="6" customHeight="1">
      <c r="A101" s="6"/>
      <c r="B101" s="213"/>
      <c r="C101" s="21"/>
      <c r="D101" s="8"/>
      <c r="E101" s="6"/>
      <c r="F101" s="8"/>
      <c r="G101" s="6"/>
      <c r="H101" s="8"/>
      <c r="I101" s="21"/>
      <c r="J101"/>
    </row>
    <row r="102" spans="1:10" s="16" customFormat="1" ht="16.5" customHeight="1">
      <c r="A102" s="6"/>
      <c r="B102" s="213"/>
      <c r="C102" s="21"/>
      <c r="D102" s="8"/>
      <c r="E102" s="6"/>
      <c r="F102" s="8"/>
      <c r="G102" s="6"/>
      <c r="H102" s="8"/>
      <c r="I102" s="22" t="s">
        <v>39</v>
      </c>
      <c r="J102" s="5"/>
    </row>
    <row r="103" spans="1:10" s="16" customFormat="1" ht="5.25" customHeight="1">
      <c r="A103" s="6"/>
      <c r="B103" s="6"/>
      <c r="C103" s="7"/>
      <c r="D103" s="8"/>
      <c r="E103" s="6"/>
      <c r="F103" s="8"/>
      <c r="G103" s="6"/>
      <c r="H103" s="8"/>
      <c r="I103" s="21"/>
      <c r="J103"/>
    </row>
    <row r="104" spans="1:10" s="16" customFormat="1" ht="13.5">
      <c r="A104" s="6"/>
      <c r="B104" s="6"/>
      <c r="C104" s="7"/>
      <c r="D104" s="8"/>
      <c r="E104" s="6"/>
      <c r="F104" s="8"/>
      <c r="G104" s="6"/>
      <c r="H104" s="8"/>
      <c r="I104" s="22" t="s">
        <v>40</v>
      </c>
      <c r="J104" s="7"/>
    </row>
    <row r="105" spans="1:11" s="16" customFormat="1" ht="5.25" customHeight="1" thickBot="1">
      <c r="A105"/>
      <c r="B105"/>
      <c r="C105"/>
      <c r="D105"/>
      <c r="E105"/>
      <c r="F105"/>
      <c r="G105"/>
      <c r="H105"/>
      <c r="I105"/>
      <c r="J105"/>
      <c r="K105"/>
    </row>
    <row r="106" spans="1:11" s="16" customFormat="1" ht="14.25" thickBot="1">
      <c r="A106" s="55"/>
      <c r="B106" s="56"/>
      <c r="C106" s="57" t="s">
        <v>51</v>
      </c>
      <c r="D106" s="57" t="s">
        <v>52</v>
      </c>
      <c r="E106" s="57" t="s">
        <v>53</v>
      </c>
      <c r="F106" s="57" t="s">
        <v>54</v>
      </c>
      <c r="G106" s="57" t="s">
        <v>55</v>
      </c>
      <c r="H106" s="57" t="s">
        <v>56</v>
      </c>
      <c r="I106" s="58" t="s">
        <v>57</v>
      </c>
      <c r="J106" s="601" t="s">
        <v>131</v>
      </c>
      <c r="K106" s="602"/>
    </row>
    <row r="107" spans="1:11" s="16" customFormat="1" ht="13.5">
      <c r="A107" s="60" t="s">
        <v>163</v>
      </c>
      <c r="B107" s="406" t="s">
        <v>146</v>
      </c>
      <c r="C107" s="208"/>
      <c r="D107" s="208"/>
      <c r="E107" s="208"/>
      <c r="F107" s="208"/>
      <c r="G107" s="208"/>
      <c r="H107" s="208"/>
      <c r="I107" s="209"/>
      <c r="J107" s="153" t="s">
        <v>146</v>
      </c>
      <c r="K107" s="65">
        <f aca="true" t="shared" si="1" ref="K107:K148">SUM(C107:I107)</f>
        <v>0</v>
      </c>
    </row>
    <row r="108" spans="1:11" s="16" customFormat="1" ht="13.5">
      <c r="A108" s="135" t="s">
        <v>181</v>
      </c>
      <c r="B108" s="407" t="s">
        <v>147</v>
      </c>
      <c r="C108" s="210"/>
      <c r="D108" s="210"/>
      <c r="E108" s="210"/>
      <c r="F108" s="210"/>
      <c r="G108" s="210"/>
      <c r="H108" s="210"/>
      <c r="I108" s="211"/>
      <c r="J108" s="155" t="s">
        <v>147</v>
      </c>
      <c r="K108" s="70">
        <f t="shared" si="1"/>
        <v>0</v>
      </c>
    </row>
    <row r="109" spans="1:11" s="16" customFormat="1" ht="13.5">
      <c r="A109" s="135"/>
      <c r="B109" s="408" t="s">
        <v>148</v>
      </c>
      <c r="C109" s="222"/>
      <c r="D109" s="222"/>
      <c r="E109" s="222"/>
      <c r="F109" s="222"/>
      <c r="G109" s="222"/>
      <c r="H109" s="222"/>
      <c r="I109" s="223"/>
      <c r="J109" s="224" t="s">
        <v>148</v>
      </c>
      <c r="K109" s="70">
        <f t="shared" si="1"/>
        <v>0</v>
      </c>
    </row>
    <row r="110" spans="1:11" s="16" customFormat="1" ht="13.5">
      <c r="A110" s="200"/>
      <c r="B110" s="409" t="s">
        <v>34</v>
      </c>
      <c r="C110" s="62"/>
      <c r="D110" s="62"/>
      <c r="E110" s="62"/>
      <c r="F110" s="62"/>
      <c r="G110" s="62"/>
      <c r="H110" s="62"/>
      <c r="I110" s="63"/>
      <c r="J110" s="64" t="s">
        <v>34</v>
      </c>
      <c r="K110" s="70">
        <f t="shared" si="1"/>
        <v>0</v>
      </c>
    </row>
    <row r="111" spans="1:11" s="16" customFormat="1" ht="13.5">
      <c r="A111" s="200"/>
      <c r="B111" s="409" t="s">
        <v>135</v>
      </c>
      <c r="C111" s="32"/>
      <c r="D111" s="32"/>
      <c r="E111" s="32"/>
      <c r="F111" s="32"/>
      <c r="G111" s="32"/>
      <c r="H111" s="32"/>
      <c r="I111" s="68"/>
      <c r="J111" s="64" t="s">
        <v>135</v>
      </c>
      <c r="K111" s="70">
        <f t="shared" si="1"/>
        <v>0</v>
      </c>
    </row>
    <row r="112" spans="1:11" s="16" customFormat="1" ht="13.5">
      <c r="A112" s="200"/>
      <c r="B112" s="410" t="s">
        <v>35</v>
      </c>
      <c r="C112" s="32"/>
      <c r="D112" s="32"/>
      <c r="E112" s="32"/>
      <c r="F112" s="32"/>
      <c r="G112" s="32"/>
      <c r="H112" s="32"/>
      <c r="I112" s="68"/>
      <c r="J112" s="69" t="s">
        <v>35</v>
      </c>
      <c r="K112" s="70">
        <f t="shared" si="1"/>
        <v>0</v>
      </c>
    </row>
    <row r="113" spans="1:11" s="16" customFormat="1" ht="14.25" thickBot="1">
      <c r="A113" s="212"/>
      <c r="B113" s="411" t="s">
        <v>36</v>
      </c>
      <c r="C113" s="136"/>
      <c r="D113" s="136"/>
      <c r="E113" s="136"/>
      <c r="F113" s="136"/>
      <c r="G113" s="136"/>
      <c r="H113" s="136"/>
      <c r="I113" s="137"/>
      <c r="J113" s="73" t="s">
        <v>36</v>
      </c>
      <c r="K113" s="74">
        <f t="shared" si="1"/>
        <v>0</v>
      </c>
    </row>
    <row r="114" spans="1:11" s="16" customFormat="1" ht="14.25" thickTop="1">
      <c r="A114" s="60" t="s">
        <v>164</v>
      </c>
      <c r="B114" s="406" t="s">
        <v>146</v>
      </c>
      <c r="C114" s="208"/>
      <c r="D114" s="208"/>
      <c r="E114" s="208"/>
      <c r="F114" s="208"/>
      <c r="G114" s="208"/>
      <c r="H114" s="208"/>
      <c r="I114" s="209"/>
      <c r="J114" s="153" t="s">
        <v>146</v>
      </c>
      <c r="K114" s="65">
        <f t="shared" si="1"/>
        <v>0</v>
      </c>
    </row>
    <row r="115" spans="1:11" s="16" customFormat="1" ht="13.5">
      <c r="A115" s="135" t="s">
        <v>182</v>
      </c>
      <c r="B115" s="407" t="s">
        <v>147</v>
      </c>
      <c r="C115" s="210"/>
      <c r="D115" s="210"/>
      <c r="E115" s="210"/>
      <c r="F115" s="210"/>
      <c r="G115" s="210"/>
      <c r="H115" s="210"/>
      <c r="I115" s="211"/>
      <c r="J115" s="155" t="s">
        <v>147</v>
      </c>
      <c r="K115" s="70">
        <f t="shared" si="1"/>
        <v>0</v>
      </c>
    </row>
    <row r="116" spans="1:11" s="16" customFormat="1" ht="13.5">
      <c r="A116" s="135"/>
      <c r="B116" s="408" t="s">
        <v>148</v>
      </c>
      <c r="C116" s="222"/>
      <c r="D116" s="222"/>
      <c r="E116" s="222"/>
      <c r="F116" s="222"/>
      <c r="G116" s="222"/>
      <c r="H116" s="222"/>
      <c r="I116" s="223"/>
      <c r="J116" s="224" t="s">
        <v>148</v>
      </c>
      <c r="K116" s="70">
        <f t="shared" si="1"/>
        <v>0</v>
      </c>
    </row>
    <row r="117" spans="1:11" s="16" customFormat="1" ht="13.5">
      <c r="A117" s="200"/>
      <c r="B117" s="409" t="s">
        <v>34</v>
      </c>
      <c r="C117" s="62"/>
      <c r="D117" s="62"/>
      <c r="E117" s="62"/>
      <c r="F117" s="62"/>
      <c r="G117" s="62"/>
      <c r="H117" s="62"/>
      <c r="I117" s="63"/>
      <c r="J117" s="64" t="s">
        <v>34</v>
      </c>
      <c r="K117" s="70">
        <f t="shared" si="1"/>
        <v>0</v>
      </c>
    </row>
    <row r="118" spans="1:11" s="16" customFormat="1" ht="13.5">
      <c r="A118" s="200"/>
      <c r="B118" s="409" t="s">
        <v>135</v>
      </c>
      <c r="C118" s="32"/>
      <c r="D118" s="32"/>
      <c r="E118" s="32"/>
      <c r="F118" s="32"/>
      <c r="G118" s="32"/>
      <c r="H118" s="32"/>
      <c r="I118" s="68"/>
      <c r="J118" s="64" t="s">
        <v>135</v>
      </c>
      <c r="K118" s="70">
        <f t="shared" si="1"/>
        <v>0</v>
      </c>
    </row>
    <row r="119" spans="1:11" s="16" customFormat="1" ht="13.5">
      <c r="A119" s="200"/>
      <c r="B119" s="410" t="s">
        <v>35</v>
      </c>
      <c r="C119" s="32"/>
      <c r="D119" s="32"/>
      <c r="E119" s="32"/>
      <c r="F119" s="32"/>
      <c r="G119" s="32"/>
      <c r="H119" s="32"/>
      <c r="I119" s="68"/>
      <c r="J119" s="69" t="s">
        <v>35</v>
      </c>
      <c r="K119" s="70">
        <f t="shared" si="1"/>
        <v>0</v>
      </c>
    </row>
    <row r="120" spans="1:11" s="16" customFormat="1" ht="14.25" thickBot="1">
      <c r="A120" s="71"/>
      <c r="B120" s="411" t="s">
        <v>36</v>
      </c>
      <c r="C120" s="136"/>
      <c r="D120" s="136"/>
      <c r="E120" s="136"/>
      <c r="F120" s="136"/>
      <c r="G120" s="136"/>
      <c r="H120" s="136"/>
      <c r="I120" s="137"/>
      <c r="J120" s="73" t="s">
        <v>36</v>
      </c>
      <c r="K120" s="74">
        <f t="shared" si="1"/>
        <v>0</v>
      </c>
    </row>
    <row r="121" spans="1:11" s="16" customFormat="1" ht="14.25" thickTop="1">
      <c r="A121" s="60" t="s">
        <v>165</v>
      </c>
      <c r="B121" s="406" t="s">
        <v>146</v>
      </c>
      <c r="C121" s="208"/>
      <c r="D121" s="208"/>
      <c r="E121" s="208"/>
      <c r="F121" s="208"/>
      <c r="G121" s="208"/>
      <c r="H121" s="208"/>
      <c r="I121" s="209"/>
      <c r="J121" s="153" t="s">
        <v>146</v>
      </c>
      <c r="K121" s="65">
        <f t="shared" si="1"/>
        <v>0</v>
      </c>
    </row>
    <row r="122" spans="1:11" s="16" customFormat="1" ht="13.5">
      <c r="A122" s="135" t="s">
        <v>183</v>
      </c>
      <c r="B122" s="407" t="s">
        <v>147</v>
      </c>
      <c r="C122" s="210"/>
      <c r="D122" s="210"/>
      <c r="E122" s="210"/>
      <c r="F122" s="210"/>
      <c r="G122" s="210"/>
      <c r="H122" s="210"/>
      <c r="I122" s="211"/>
      <c r="J122" s="155" t="s">
        <v>147</v>
      </c>
      <c r="K122" s="70">
        <f t="shared" si="1"/>
        <v>0</v>
      </c>
    </row>
    <row r="123" spans="1:11" s="16" customFormat="1" ht="13.5">
      <c r="A123" s="135"/>
      <c r="B123" s="408" t="s">
        <v>148</v>
      </c>
      <c r="C123" s="222"/>
      <c r="D123" s="222"/>
      <c r="E123" s="222"/>
      <c r="F123" s="222"/>
      <c r="G123" s="222"/>
      <c r="H123" s="222"/>
      <c r="I123" s="223"/>
      <c r="J123" s="224" t="s">
        <v>148</v>
      </c>
      <c r="K123" s="70">
        <f t="shared" si="1"/>
        <v>0</v>
      </c>
    </row>
    <row r="124" spans="1:11" s="16" customFormat="1" ht="13.5">
      <c r="A124" s="200"/>
      <c r="B124" s="409" t="s">
        <v>34</v>
      </c>
      <c r="C124" s="62"/>
      <c r="D124" s="62"/>
      <c r="E124" s="62"/>
      <c r="F124" s="62"/>
      <c r="G124" s="62"/>
      <c r="H124" s="62"/>
      <c r="I124" s="63"/>
      <c r="J124" s="64" t="s">
        <v>34</v>
      </c>
      <c r="K124" s="70">
        <f t="shared" si="1"/>
        <v>0</v>
      </c>
    </row>
    <row r="125" spans="1:11" s="16" customFormat="1" ht="13.5">
      <c r="A125" s="200"/>
      <c r="B125" s="409" t="s">
        <v>135</v>
      </c>
      <c r="C125" s="32"/>
      <c r="D125" s="32"/>
      <c r="E125" s="32"/>
      <c r="F125" s="32"/>
      <c r="G125" s="32"/>
      <c r="H125" s="32"/>
      <c r="I125" s="68"/>
      <c r="J125" s="64" t="s">
        <v>135</v>
      </c>
      <c r="K125" s="70">
        <f t="shared" si="1"/>
        <v>0</v>
      </c>
    </row>
    <row r="126" spans="1:11" s="16" customFormat="1" ht="13.5">
      <c r="A126" s="200"/>
      <c r="B126" s="410" t="s">
        <v>35</v>
      </c>
      <c r="C126" s="32"/>
      <c r="D126" s="32"/>
      <c r="E126" s="32"/>
      <c r="F126" s="32"/>
      <c r="G126" s="32"/>
      <c r="H126" s="32"/>
      <c r="I126" s="68"/>
      <c r="J126" s="69" t="s">
        <v>35</v>
      </c>
      <c r="K126" s="70">
        <f t="shared" si="1"/>
        <v>0</v>
      </c>
    </row>
    <row r="127" spans="1:11" s="16" customFormat="1" ht="14.25" thickBot="1">
      <c r="A127" s="71"/>
      <c r="B127" s="411" t="s">
        <v>36</v>
      </c>
      <c r="C127" s="136"/>
      <c r="D127" s="136"/>
      <c r="E127" s="136"/>
      <c r="F127" s="136"/>
      <c r="G127" s="136"/>
      <c r="H127" s="136"/>
      <c r="I127" s="137"/>
      <c r="J127" s="73" t="s">
        <v>36</v>
      </c>
      <c r="K127" s="74">
        <f t="shared" si="1"/>
        <v>0</v>
      </c>
    </row>
    <row r="128" spans="1:11" s="16" customFormat="1" ht="14.25" thickTop="1">
      <c r="A128" s="60" t="s">
        <v>166</v>
      </c>
      <c r="B128" s="406" t="s">
        <v>146</v>
      </c>
      <c r="C128" s="208"/>
      <c r="D128" s="208"/>
      <c r="E128" s="208"/>
      <c r="F128" s="208"/>
      <c r="G128" s="208"/>
      <c r="H128" s="208"/>
      <c r="I128" s="209"/>
      <c r="J128" s="153" t="s">
        <v>146</v>
      </c>
      <c r="K128" s="65">
        <f t="shared" si="1"/>
        <v>0</v>
      </c>
    </row>
    <row r="129" spans="1:11" s="16" customFormat="1" ht="13.5">
      <c r="A129" s="135" t="s">
        <v>184</v>
      </c>
      <c r="B129" s="407" t="s">
        <v>147</v>
      </c>
      <c r="C129" s="210"/>
      <c r="D129" s="210"/>
      <c r="E129" s="210"/>
      <c r="F129" s="210"/>
      <c r="G129" s="210"/>
      <c r="H129" s="210"/>
      <c r="I129" s="211"/>
      <c r="J129" s="155" t="s">
        <v>147</v>
      </c>
      <c r="K129" s="70">
        <f t="shared" si="1"/>
        <v>0</v>
      </c>
    </row>
    <row r="130" spans="1:11" s="16" customFormat="1" ht="13.5">
      <c r="A130" s="135"/>
      <c r="B130" s="408" t="s">
        <v>148</v>
      </c>
      <c r="C130" s="222"/>
      <c r="D130" s="222"/>
      <c r="E130" s="222"/>
      <c r="F130" s="222"/>
      <c r="G130" s="222"/>
      <c r="H130" s="222"/>
      <c r="I130" s="223"/>
      <c r="J130" s="224" t="s">
        <v>148</v>
      </c>
      <c r="K130" s="70">
        <f t="shared" si="1"/>
        <v>0</v>
      </c>
    </row>
    <row r="131" spans="1:11" s="16" customFormat="1" ht="13.5">
      <c r="A131" s="200"/>
      <c r="B131" s="409" t="s">
        <v>34</v>
      </c>
      <c r="C131" s="62"/>
      <c r="D131" s="62"/>
      <c r="E131" s="62"/>
      <c r="F131" s="62"/>
      <c r="G131" s="62"/>
      <c r="H131" s="62"/>
      <c r="I131" s="63"/>
      <c r="J131" s="64" t="s">
        <v>34</v>
      </c>
      <c r="K131" s="70">
        <f t="shared" si="1"/>
        <v>0</v>
      </c>
    </row>
    <row r="132" spans="1:11" s="16" customFormat="1" ht="13.5">
      <c r="A132" s="200"/>
      <c r="B132" s="409" t="s">
        <v>135</v>
      </c>
      <c r="C132" s="32"/>
      <c r="D132" s="32"/>
      <c r="E132" s="32"/>
      <c r="F132" s="32"/>
      <c r="G132" s="32"/>
      <c r="H132" s="32"/>
      <c r="I132" s="68"/>
      <c r="J132" s="64" t="s">
        <v>135</v>
      </c>
      <c r="K132" s="70">
        <f t="shared" si="1"/>
        <v>0</v>
      </c>
    </row>
    <row r="133" spans="1:11" s="16" customFormat="1" ht="13.5">
      <c r="A133" s="200"/>
      <c r="B133" s="410" t="s">
        <v>35</v>
      </c>
      <c r="C133" s="32"/>
      <c r="D133" s="32"/>
      <c r="E133" s="32"/>
      <c r="F133" s="32"/>
      <c r="G133" s="32"/>
      <c r="H133" s="32"/>
      <c r="I133" s="68"/>
      <c r="J133" s="69" t="s">
        <v>35</v>
      </c>
      <c r="K133" s="70">
        <f t="shared" si="1"/>
        <v>0</v>
      </c>
    </row>
    <row r="134" spans="1:11" s="16" customFormat="1" ht="14.25" thickBot="1">
      <c r="A134" s="75"/>
      <c r="B134" s="412" t="s">
        <v>36</v>
      </c>
      <c r="C134" s="138"/>
      <c r="D134" s="138"/>
      <c r="E134" s="138"/>
      <c r="F134" s="138"/>
      <c r="G134" s="138"/>
      <c r="H134" s="138"/>
      <c r="I134" s="139"/>
      <c r="J134" s="77" t="s">
        <v>36</v>
      </c>
      <c r="K134" s="78">
        <f t="shared" si="1"/>
        <v>0</v>
      </c>
    </row>
    <row r="135" spans="1:11" s="16" customFormat="1" ht="13.5">
      <c r="A135" s="60" t="s">
        <v>167</v>
      </c>
      <c r="B135" s="406" t="s">
        <v>146</v>
      </c>
      <c r="C135" s="208"/>
      <c r="D135" s="208"/>
      <c r="E135" s="208"/>
      <c r="F135" s="208"/>
      <c r="G135" s="208"/>
      <c r="H135" s="208"/>
      <c r="I135" s="209"/>
      <c r="J135" s="153" t="s">
        <v>146</v>
      </c>
      <c r="K135" s="65">
        <f t="shared" si="1"/>
        <v>0</v>
      </c>
    </row>
    <row r="136" spans="1:11" s="16" customFormat="1" ht="13.5">
      <c r="A136" s="135" t="s">
        <v>185</v>
      </c>
      <c r="B136" s="407" t="s">
        <v>147</v>
      </c>
      <c r="C136" s="210"/>
      <c r="D136" s="210"/>
      <c r="E136" s="210"/>
      <c r="F136" s="210"/>
      <c r="G136" s="210"/>
      <c r="H136" s="210"/>
      <c r="I136" s="211"/>
      <c r="J136" s="155" t="s">
        <v>147</v>
      </c>
      <c r="K136" s="70">
        <f t="shared" si="1"/>
        <v>0</v>
      </c>
    </row>
    <row r="137" spans="1:11" s="16" customFormat="1" ht="13.5">
      <c r="A137" s="135"/>
      <c r="B137" s="408" t="s">
        <v>148</v>
      </c>
      <c r="C137" s="222"/>
      <c r="D137" s="222"/>
      <c r="E137" s="222"/>
      <c r="F137" s="222"/>
      <c r="G137" s="222"/>
      <c r="H137" s="222"/>
      <c r="I137" s="223"/>
      <c r="J137" s="224" t="s">
        <v>148</v>
      </c>
      <c r="K137" s="70">
        <f t="shared" si="1"/>
        <v>0</v>
      </c>
    </row>
    <row r="138" spans="1:11" s="16" customFormat="1" ht="13.5">
      <c r="A138" s="200"/>
      <c r="B138" s="409" t="s">
        <v>34</v>
      </c>
      <c r="C138" s="62"/>
      <c r="D138" s="62"/>
      <c r="E138" s="62"/>
      <c r="F138" s="62"/>
      <c r="G138" s="62"/>
      <c r="H138" s="62"/>
      <c r="I138" s="63"/>
      <c r="J138" s="64" t="s">
        <v>34</v>
      </c>
      <c r="K138" s="70">
        <f t="shared" si="1"/>
        <v>0</v>
      </c>
    </row>
    <row r="139" spans="1:11" s="16" customFormat="1" ht="13.5">
      <c r="A139" s="200"/>
      <c r="B139" s="409" t="s">
        <v>135</v>
      </c>
      <c r="C139" s="32"/>
      <c r="D139" s="32"/>
      <c r="E139" s="32"/>
      <c r="F139" s="32"/>
      <c r="G139" s="32"/>
      <c r="H139" s="32"/>
      <c r="I139" s="68"/>
      <c r="J139" s="64" t="s">
        <v>135</v>
      </c>
      <c r="K139" s="70">
        <f t="shared" si="1"/>
        <v>0</v>
      </c>
    </row>
    <row r="140" spans="1:11" s="16" customFormat="1" ht="13.5">
      <c r="A140" s="200"/>
      <c r="B140" s="410" t="s">
        <v>35</v>
      </c>
      <c r="C140" s="32"/>
      <c r="D140" s="32"/>
      <c r="E140" s="32"/>
      <c r="F140" s="32"/>
      <c r="G140" s="32"/>
      <c r="H140" s="32"/>
      <c r="I140" s="68"/>
      <c r="J140" s="69" t="s">
        <v>35</v>
      </c>
      <c r="K140" s="70">
        <f t="shared" si="1"/>
        <v>0</v>
      </c>
    </row>
    <row r="141" spans="1:11" s="16" customFormat="1" ht="15.75" customHeight="1" thickBot="1">
      <c r="A141" s="75"/>
      <c r="B141" s="412" t="s">
        <v>36</v>
      </c>
      <c r="C141" s="138"/>
      <c r="D141" s="138"/>
      <c r="E141" s="138"/>
      <c r="F141" s="138"/>
      <c r="G141" s="138"/>
      <c r="H141" s="138"/>
      <c r="I141" s="139"/>
      <c r="J141" s="77" t="s">
        <v>36</v>
      </c>
      <c r="K141" s="78">
        <f t="shared" si="1"/>
        <v>0</v>
      </c>
    </row>
    <row r="142" spans="1:11" s="16" customFormat="1" ht="18" customHeight="1">
      <c r="A142" s="60" t="s">
        <v>180</v>
      </c>
      <c r="B142" s="406" t="s">
        <v>146</v>
      </c>
      <c r="C142" s="208"/>
      <c r="D142" s="208"/>
      <c r="E142" s="208"/>
      <c r="F142" s="208"/>
      <c r="G142" s="208"/>
      <c r="H142" s="208"/>
      <c r="I142" s="209"/>
      <c r="J142" s="153" t="s">
        <v>146</v>
      </c>
      <c r="K142" s="65">
        <f t="shared" si="1"/>
        <v>0</v>
      </c>
    </row>
    <row r="143" spans="1:11" s="16" customFormat="1" ht="13.5">
      <c r="A143" s="135" t="s">
        <v>16</v>
      </c>
      <c r="B143" s="407" t="s">
        <v>147</v>
      </c>
      <c r="C143" s="210"/>
      <c r="D143" s="210"/>
      <c r="E143" s="210"/>
      <c r="F143" s="210"/>
      <c r="G143" s="210"/>
      <c r="H143" s="210"/>
      <c r="I143" s="211"/>
      <c r="J143" s="155" t="s">
        <v>147</v>
      </c>
      <c r="K143" s="70">
        <f t="shared" si="1"/>
        <v>0</v>
      </c>
    </row>
    <row r="144" spans="1:11" s="16" customFormat="1" ht="13.5">
      <c r="A144" s="135"/>
      <c r="B144" s="408" t="s">
        <v>148</v>
      </c>
      <c r="C144" s="222"/>
      <c r="D144" s="222"/>
      <c r="E144" s="222"/>
      <c r="F144" s="222"/>
      <c r="G144" s="222"/>
      <c r="H144" s="222"/>
      <c r="I144" s="223"/>
      <c r="J144" s="224" t="s">
        <v>148</v>
      </c>
      <c r="K144" s="70">
        <f t="shared" si="1"/>
        <v>0</v>
      </c>
    </row>
    <row r="145" spans="1:11" s="16" customFormat="1" ht="13.5">
      <c r="A145" s="200"/>
      <c r="B145" s="409" t="s">
        <v>34</v>
      </c>
      <c r="C145" s="62"/>
      <c r="D145" s="62"/>
      <c r="E145" s="62"/>
      <c r="F145" s="62"/>
      <c r="G145" s="62"/>
      <c r="H145" s="62"/>
      <c r="I145" s="63"/>
      <c r="J145" s="64" t="s">
        <v>34</v>
      </c>
      <c r="K145" s="70">
        <f t="shared" si="1"/>
        <v>0</v>
      </c>
    </row>
    <row r="146" spans="1:11" s="16" customFormat="1" ht="13.5">
      <c r="A146" s="200"/>
      <c r="B146" s="409" t="s">
        <v>135</v>
      </c>
      <c r="C146" s="32"/>
      <c r="D146" s="32"/>
      <c r="E146" s="32"/>
      <c r="F146" s="32"/>
      <c r="G146" s="32"/>
      <c r="H146" s="32"/>
      <c r="I146" s="68"/>
      <c r="J146" s="64" t="s">
        <v>135</v>
      </c>
      <c r="K146" s="70">
        <f t="shared" si="1"/>
        <v>0</v>
      </c>
    </row>
    <row r="147" spans="1:11" s="16" customFormat="1" ht="13.5">
      <c r="A147" s="200"/>
      <c r="B147" s="410" t="s">
        <v>35</v>
      </c>
      <c r="C147" s="32"/>
      <c r="D147" s="32"/>
      <c r="E147" s="32"/>
      <c r="F147" s="32"/>
      <c r="G147" s="32"/>
      <c r="H147" s="32"/>
      <c r="I147" s="68"/>
      <c r="J147" s="69" t="s">
        <v>35</v>
      </c>
      <c r="K147" s="70">
        <f t="shared" si="1"/>
        <v>0</v>
      </c>
    </row>
    <row r="148" spans="1:11" s="16" customFormat="1" ht="14.25" thickBot="1">
      <c r="A148" s="75"/>
      <c r="B148" s="412" t="s">
        <v>36</v>
      </c>
      <c r="C148" s="138"/>
      <c r="D148" s="138"/>
      <c r="E148" s="138"/>
      <c r="F148" s="138"/>
      <c r="G148" s="138"/>
      <c r="H148" s="138"/>
      <c r="I148" s="139"/>
      <c r="J148" s="77" t="s">
        <v>36</v>
      </c>
      <c r="K148" s="78">
        <f t="shared" si="1"/>
        <v>0</v>
      </c>
    </row>
    <row r="149" spans="1:11" s="16" customFormat="1" ht="12.75" thickBot="1">
      <c r="A149"/>
      <c r="B149"/>
      <c r="C149"/>
      <c r="D149"/>
      <c r="E149"/>
      <c r="F149"/>
      <c r="G149"/>
      <c r="H149"/>
      <c r="I149"/>
      <c r="J149"/>
      <c r="K149"/>
    </row>
    <row r="150" spans="1:11" s="16" customFormat="1" ht="13.5" thickBot="1">
      <c r="A150" s="52" t="s">
        <v>33</v>
      </c>
      <c r="B150" s="53"/>
      <c r="C150" s="53"/>
      <c r="D150" s="53"/>
      <c r="E150" s="53"/>
      <c r="F150" s="53"/>
      <c r="G150" s="53"/>
      <c r="H150" s="53"/>
      <c r="I150" s="53"/>
      <c r="J150" s="53"/>
      <c r="K150" s="54"/>
    </row>
    <row r="151" spans="1:11" s="16" customFormat="1" ht="37.5" customHeight="1">
      <c r="A151" s="603"/>
      <c r="B151" s="604"/>
      <c r="C151" s="604"/>
      <c r="D151" s="604"/>
      <c r="E151" s="604"/>
      <c r="F151" s="604"/>
      <c r="G151" s="604"/>
      <c r="H151" s="604"/>
      <c r="I151" s="604"/>
      <c r="J151" s="604"/>
      <c r="K151" s="605"/>
    </row>
    <row r="152" spans="1:11" s="16" customFormat="1" ht="12">
      <c r="A152" s="606"/>
      <c r="B152" s="607"/>
      <c r="C152" s="607"/>
      <c r="D152" s="607"/>
      <c r="E152" s="607"/>
      <c r="F152" s="607"/>
      <c r="G152" s="607"/>
      <c r="H152" s="607"/>
      <c r="I152" s="607"/>
      <c r="J152" s="607"/>
      <c r="K152" s="608"/>
    </row>
    <row r="153" spans="1:11" s="16" customFormat="1" ht="12">
      <c r="A153" s="606"/>
      <c r="B153" s="607"/>
      <c r="C153" s="607"/>
      <c r="D153" s="607"/>
      <c r="E153" s="607"/>
      <c r="F153" s="607"/>
      <c r="G153" s="607"/>
      <c r="H153" s="607"/>
      <c r="I153" s="607"/>
      <c r="J153" s="607"/>
      <c r="K153" s="608"/>
    </row>
    <row r="154" spans="1:11" s="16" customFormat="1" ht="12">
      <c r="A154" s="606"/>
      <c r="B154" s="607"/>
      <c r="C154" s="607"/>
      <c r="D154" s="607"/>
      <c r="E154" s="607"/>
      <c r="F154" s="607"/>
      <c r="G154" s="607"/>
      <c r="H154" s="607"/>
      <c r="I154" s="607"/>
      <c r="J154" s="607"/>
      <c r="K154" s="608"/>
    </row>
    <row r="155" spans="1:11" s="16" customFormat="1" ht="12.75" thickBot="1">
      <c r="A155" s="609"/>
      <c r="B155" s="610"/>
      <c r="C155" s="610"/>
      <c r="D155" s="610"/>
      <c r="E155" s="610"/>
      <c r="F155" s="610"/>
      <c r="G155" s="610"/>
      <c r="H155" s="610"/>
      <c r="I155" s="610"/>
      <c r="J155" s="610"/>
      <c r="K155" s="611"/>
    </row>
    <row r="156" spans="1:11" s="16" customFormat="1" ht="12.75" thickBot="1">
      <c r="A156"/>
      <c r="B156"/>
      <c r="C156"/>
      <c r="D156"/>
      <c r="E156"/>
      <c r="F156"/>
      <c r="G156"/>
      <c r="H156"/>
      <c r="I156"/>
      <c r="J156"/>
      <c r="K156"/>
    </row>
    <row r="157" spans="1:11" s="16" customFormat="1" ht="15.75" thickBot="1">
      <c r="A157" s="586" t="s">
        <v>172</v>
      </c>
      <c r="B157" s="612"/>
      <c r="C157" s="612"/>
      <c r="D157" s="612"/>
      <c r="E157" s="613"/>
      <c r="F157" s="9"/>
      <c r="G157" s="586" t="s">
        <v>17</v>
      </c>
      <c r="H157" s="612"/>
      <c r="I157" s="612"/>
      <c r="J157" s="612"/>
      <c r="K157" s="613"/>
    </row>
    <row r="158" spans="1:11" s="16" customFormat="1" ht="18">
      <c r="A158" s="121" t="s">
        <v>86</v>
      </c>
      <c r="B158" s="30" t="s">
        <v>43</v>
      </c>
      <c r="C158" s="31" t="s">
        <v>41</v>
      </c>
      <c r="D158" s="31" t="s">
        <v>42</v>
      </c>
      <c r="E158" s="132" t="s">
        <v>45</v>
      </c>
      <c r="F158" s="158" t="s">
        <v>58</v>
      </c>
      <c r="G158" s="120" t="s">
        <v>86</v>
      </c>
      <c r="H158" s="30" t="s">
        <v>43</v>
      </c>
      <c r="I158" s="30" t="s">
        <v>41</v>
      </c>
      <c r="J158" s="31" t="s">
        <v>42</v>
      </c>
      <c r="K158" s="132" t="s">
        <v>45</v>
      </c>
    </row>
    <row r="159" spans="1:11" s="16" customFormat="1" ht="45.75" customHeight="1" thickBot="1">
      <c r="A159" s="152" t="s">
        <v>173</v>
      </c>
      <c r="B159" s="168">
        <f>K106+K113+K120</f>
        <v>0</v>
      </c>
      <c r="C159" s="169">
        <f>B159*3.67*1.225</f>
        <v>0</v>
      </c>
      <c r="D159" s="170">
        <f>C159/37.5</f>
        <v>0</v>
      </c>
      <c r="E159" s="218"/>
      <c r="F159" s="25" t="s">
        <v>157</v>
      </c>
      <c r="G159" s="152" t="s">
        <v>173</v>
      </c>
      <c r="H159" s="169">
        <f>K127+K134+K141</f>
        <v>0</v>
      </c>
      <c r="I159" s="169">
        <f>H159*3.67*1.225</f>
        <v>0</v>
      </c>
      <c r="J159" s="170">
        <f>I159/37.5</f>
        <v>0</v>
      </c>
      <c r="K159" s="218"/>
    </row>
    <row r="160" spans="1:12" s="16" customFormat="1" ht="46.5" customHeight="1" thickBot="1" thickTop="1">
      <c r="A160" s="152" t="s">
        <v>174</v>
      </c>
      <c r="B160" s="168">
        <f>K107+K114+K121</f>
        <v>0</v>
      </c>
      <c r="C160" s="169">
        <f>B160*3.67*1.225</f>
        <v>0</v>
      </c>
      <c r="D160" s="170">
        <f>C160/37.5</f>
        <v>0</v>
      </c>
      <c r="E160" s="219"/>
      <c r="F160" s="178" t="s">
        <v>158</v>
      </c>
      <c r="G160" s="152" t="s">
        <v>174</v>
      </c>
      <c r="H160" s="169">
        <f>K128+K135+K142</f>
        <v>0</v>
      </c>
      <c r="I160" s="169">
        <f>H160*3.67*1.225</f>
        <v>0</v>
      </c>
      <c r="J160" s="170">
        <f>I160/37.5</f>
        <v>0</v>
      </c>
      <c r="K160" s="220"/>
      <c r="L160" s="201"/>
    </row>
    <row r="161" spans="1:12" s="16" customFormat="1" ht="46.5" customHeight="1" thickBot="1" thickTop="1">
      <c r="A161" s="152" t="s">
        <v>175</v>
      </c>
      <c r="B161" s="168">
        <f>K108+K115+K122</f>
        <v>0</v>
      </c>
      <c r="C161" s="169">
        <f>B161*3.67*1.225</f>
        <v>0</v>
      </c>
      <c r="D161" s="170">
        <f>C161/37.5</f>
        <v>0</v>
      </c>
      <c r="E161" s="219"/>
      <c r="F161" s="178" t="s">
        <v>159</v>
      </c>
      <c r="G161" s="152" t="s">
        <v>175</v>
      </c>
      <c r="H161" s="169">
        <f>K129+K136+K143</f>
        <v>0</v>
      </c>
      <c r="I161" s="169">
        <f>H161*3.67*1.225</f>
        <v>0</v>
      </c>
      <c r="J161" s="170">
        <f>I161/37.5</f>
        <v>0</v>
      </c>
      <c r="K161" s="220"/>
      <c r="L161" s="248"/>
    </row>
    <row r="162" spans="1:12" s="16" customFormat="1" ht="19.5" customHeight="1" thickTop="1">
      <c r="A162" s="591" t="s">
        <v>176</v>
      </c>
      <c r="B162" s="629">
        <f>K109+K116+K123</f>
        <v>0</v>
      </c>
      <c r="C162" s="631">
        <f>B162*3.67*1.225</f>
        <v>0</v>
      </c>
      <c r="D162" s="634">
        <f>C162/37.5</f>
        <v>0</v>
      </c>
      <c r="E162" s="140"/>
      <c r="F162" s="24" t="s">
        <v>60</v>
      </c>
      <c r="G162" s="591" t="s">
        <v>176</v>
      </c>
      <c r="H162" s="631">
        <f>K130+K137+K144</f>
        <v>0</v>
      </c>
      <c r="I162" s="631">
        <f>H162*3.67*1.225</f>
        <v>0</v>
      </c>
      <c r="J162" s="634">
        <f>I162/37.5</f>
        <v>0</v>
      </c>
      <c r="K162" s="140"/>
      <c r="L162" s="249"/>
    </row>
    <row r="163" spans="1:12" s="16" customFormat="1" ht="18">
      <c r="A163" s="584"/>
      <c r="B163" s="640"/>
      <c r="C163" s="632"/>
      <c r="D163" s="635"/>
      <c r="E163" s="141"/>
      <c r="F163" s="24" t="s">
        <v>61</v>
      </c>
      <c r="G163" s="584"/>
      <c r="H163" s="632"/>
      <c r="I163" s="632"/>
      <c r="J163" s="635"/>
      <c r="K163" s="141"/>
      <c r="L163" s="250"/>
    </row>
    <row r="164" spans="1:12" s="16" customFormat="1" ht="18" thickBot="1">
      <c r="A164" s="592"/>
      <c r="B164" s="639"/>
      <c r="C164" s="633"/>
      <c r="D164" s="636"/>
      <c r="E164" s="142"/>
      <c r="F164" s="26" t="s">
        <v>62</v>
      </c>
      <c r="G164" s="592"/>
      <c r="H164" s="633"/>
      <c r="I164" s="633"/>
      <c r="J164" s="636"/>
      <c r="K164" s="145"/>
      <c r="L164" s="201"/>
    </row>
    <row r="165" spans="1:12" s="16" customFormat="1" ht="18.75" thickBot="1" thickTop="1">
      <c r="A165" s="600" t="s">
        <v>177</v>
      </c>
      <c r="B165" s="629">
        <f>K110+K117+K124</f>
        <v>0</v>
      </c>
      <c r="C165" s="631">
        <f>B165*3.67*1.225</f>
        <v>0</v>
      </c>
      <c r="D165" s="634">
        <f>C165/37.5</f>
        <v>0</v>
      </c>
      <c r="E165" s="181"/>
      <c r="F165" s="178" t="s">
        <v>60</v>
      </c>
      <c r="G165" s="600" t="s">
        <v>177</v>
      </c>
      <c r="H165" s="631">
        <f>K131+K138+K145</f>
        <v>0</v>
      </c>
      <c r="I165" s="631">
        <f>H165*3.67*1.225</f>
        <v>0</v>
      </c>
      <c r="J165" s="634">
        <f>I165/37.5</f>
        <v>0</v>
      </c>
      <c r="K165" s="404"/>
      <c r="L165" s="201"/>
    </row>
    <row r="166" spans="1:12" s="16" customFormat="1" ht="18.75" thickBot="1" thickTop="1">
      <c r="A166" s="592"/>
      <c r="B166" s="639"/>
      <c r="C166" s="633"/>
      <c r="D166" s="636"/>
      <c r="E166" s="181"/>
      <c r="F166" s="178" t="s">
        <v>61</v>
      </c>
      <c r="G166" s="592"/>
      <c r="H166" s="633"/>
      <c r="I166" s="633"/>
      <c r="J166" s="636"/>
      <c r="K166" s="218"/>
      <c r="L166" s="201"/>
    </row>
    <row r="167" spans="1:11" s="16" customFormat="1" ht="18.75" customHeight="1" thickTop="1">
      <c r="A167" s="600" t="s">
        <v>178</v>
      </c>
      <c r="B167" s="629">
        <f>K111+K118+K125</f>
        <v>0</v>
      </c>
      <c r="C167" s="631">
        <f>B167*3.67*1.225</f>
        <v>0</v>
      </c>
      <c r="D167" s="634">
        <f>C167/37.5</f>
        <v>0</v>
      </c>
      <c r="E167" s="143"/>
      <c r="F167" s="24" t="s">
        <v>63</v>
      </c>
      <c r="G167" s="600" t="s">
        <v>178</v>
      </c>
      <c r="H167" s="631">
        <f>K132+K139+K146</f>
        <v>0</v>
      </c>
      <c r="I167" s="631">
        <f>H167*3.67*1.225</f>
        <v>0</v>
      </c>
      <c r="J167" s="634">
        <f>I167/37.5</f>
        <v>0</v>
      </c>
      <c r="K167" s="140"/>
    </row>
    <row r="168" spans="1:11" s="16" customFormat="1" ht="18">
      <c r="A168" s="584"/>
      <c r="B168" s="640"/>
      <c r="C168" s="632"/>
      <c r="D168" s="635"/>
      <c r="E168" s="140"/>
      <c r="F168" s="24" t="s">
        <v>64</v>
      </c>
      <c r="G168" s="584"/>
      <c r="H168" s="632"/>
      <c r="I168" s="632"/>
      <c r="J168" s="635"/>
      <c r="K168" s="140"/>
    </row>
    <row r="169" spans="1:11" s="16" customFormat="1" ht="18" thickBot="1">
      <c r="A169" s="592"/>
      <c r="B169" s="639"/>
      <c r="C169" s="633"/>
      <c r="D169" s="636"/>
      <c r="E169" s="142"/>
      <c r="F169" s="25" t="s">
        <v>65</v>
      </c>
      <c r="G169" s="592"/>
      <c r="H169" s="633"/>
      <c r="I169" s="633"/>
      <c r="J169" s="636"/>
      <c r="K169" s="142"/>
    </row>
    <row r="170" spans="1:11" s="16" customFormat="1" ht="18.75" customHeight="1" thickTop="1">
      <c r="A170" s="584" t="s">
        <v>179</v>
      </c>
      <c r="B170" s="629">
        <f>K112+K119+K126</f>
        <v>0</v>
      </c>
      <c r="C170" s="631">
        <f>B170*3.67*1.225</f>
        <v>0</v>
      </c>
      <c r="D170" s="634">
        <f>C170/37.5</f>
        <v>0</v>
      </c>
      <c r="E170" s="140"/>
      <c r="F170" s="24" t="s">
        <v>63</v>
      </c>
      <c r="G170" s="584" t="s">
        <v>179</v>
      </c>
      <c r="H170" s="631">
        <f>K133+K140+K147</f>
        <v>0</v>
      </c>
      <c r="I170" s="631">
        <f>H170*3.67*1.225</f>
        <v>0</v>
      </c>
      <c r="J170" s="634">
        <f>I170/37.5</f>
        <v>0</v>
      </c>
      <c r="K170" s="140"/>
    </row>
    <row r="171" spans="1:11" s="16" customFormat="1" ht="18" thickBot="1">
      <c r="A171" s="585"/>
      <c r="B171" s="630"/>
      <c r="C171" s="637"/>
      <c r="D171" s="638"/>
      <c r="E171" s="144"/>
      <c r="F171" s="405" t="s">
        <v>64</v>
      </c>
      <c r="G171" s="585"/>
      <c r="H171" s="637"/>
      <c r="I171" s="637"/>
      <c r="J171" s="638"/>
      <c r="K171" s="144"/>
    </row>
    <row r="172" spans="1:11" s="16" customFormat="1" ht="13.5" thickBot="1">
      <c r="A172" s="10"/>
      <c r="B172" s="11"/>
      <c r="C172" s="12"/>
      <c r="D172" s="12"/>
      <c r="E172" s="12"/>
      <c r="F172"/>
      <c r="G172" s="13"/>
      <c r="H172" s="12"/>
      <c r="I172" s="12"/>
      <c r="J172" s="12"/>
      <c r="K172" s="12"/>
    </row>
    <row r="173" spans="1:3" s="16" customFormat="1" ht="15.75" thickBot="1">
      <c r="A173" s="586" t="s">
        <v>80</v>
      </c>
      <c r="B173" s="596"/>
      <c r="C173" s="166"/>
    </row>
    <row r="174" spans="1:3" s="16" customFormat="1" ht="15">
      <c r="A174" s="164" t="s">
        <v>149</v>
      </c>
      <c r="B174" s="94">
        <f>E159+K159</f>
        <v>0</v>
      </c>
      <c r="C174" s="199"/>
    </row>
    <row r="175" spans="1:11" s="16" customFormat="1" ht="15.75" thickBot="1">
      <c r="A175" s="163" t="s">
        <v>150</v>
      </c>
      <c r="B175" s="94">
        <f>E160+K160</f>
        <v>0</v>
      </c>
      <c r="F175" s="199"/>
      <c r="G175" s="199"/>
      <c r="H175" s="199"/>
      <c r="I175" s="199"/>
      <c r="J175" s="199"/>
      <c r="K175" s="199"/>
    </row>
    <row r="176" spans="1:12" s="16" customFormat="1" ht="15.75" thickBot="1">
      <c r="A176" s="163" t="s">
        <v>151</v>
      </c>
      <c r="B176" s="94">
        <f>E161+K161</f>
        <v>0</v>
      </c>
      <c r="D176" s="586" t="s">
        <v>139</v>
      </c>
      <c r="E176" s="587"/>
      <c r="F176" s="587"/>
      <c r="G176" s="587"/>
      <c r="H176" s="587"/>
      <c r="I176" s="587"/>
      <c r="J176" s="587"/>
      <c r="K176" s="587"/>
      <c r="L176" s="588"/>
    </row>
    <row r="177" spans="1:12" s="16" customFormat="1" ht="15.75" thickBot="1">
      <c r="A177" s="164" t="s">
        <v>50</v>
      </c>
      <c r="B177" s="94">
        <f>E162+E163+E164+K162+K163+K164</f>
        <v>0</v>
      </c>
      <c r="D177" s="251" t="s">
        <v>146</v>
      </c>
      <c r="E177" s="252" t="s">
        <v>147</v>
      </c>
      <c r="F177" s="252" t="s">
        <v>148</v>
      </c>
      <c r="G177" s="253">
        <v>7</v>
      </c>
      <c r="H177" s="252">
        <v>6</v>
      </c>
      <c r="I177" s="252">
        <v>5</v>
      </c>
      <c r="J177" s="252">
        <v>4</v>
      </c>
      <c r="K177" s="252">
        <v>3</v>
      </c>
      <c r="L177" s="254">
        <v>2</v>
      </c>
    </row>
    <row r="178" spans="1:12" s="16" customFormat="1" ht="15">
      <c r="A178" s="163" t="s">
        <v>138</v>
      </c>
      <c r="B178" s="94">
        <f>E165+E166+K165+K166</f>
        <v>0</v>
      </c>
      <c r="D178" s="643">
        <f>E159+K159</f>
        <v>0</v>
      </c>
      <c r="E178" s="641">
        <f>E160+K160</f>
        <v>0</v>
      </c>
      <c r="F178" s="641">
        <f>E161+K161</f>
        <v>0</v>
      </c>
      <c r="G178" s="641">
        <f>E162+K162+E165+K165</f>
        <v>0</v>
      </c>
      <c r="H178" s="641">
        <f>E163+K163+E166+K166</f>
        <v>0</v>
      </c>
      <c r="I178" s="641">
        <f>E164+K164</f>
        <v>0</v>
      </c>
      <c r="J178" s="641">
        <f>E167+K167+E170+K170</f>
        <v>0</v>
      </c>
      <c r="K178" s="641">
        <f>E168+K168+E171+K171</f>
        <v>0</v>
      </c>
      <c r="L178" s="641">
        <f>E169+K169</f>
        <v>0</v>
      </c>
    </row>
    <row r="179" spans="1:12" s="16" customFormat="1" ht="15.75" thickBot="1">
      <c r="A179" s="163" t="s">
        <v>48</v>
      </c>
      <c r="B179" s="94">
        <f>E167+E168+E169+K167+K168+K169</f>
        <v>0</v>
      </c>
      <c r="D179" s="644"/>
      <c r="E179" s="642"/>
      <c r="F179" s="642"/>
      <c r="G179" s="642"/>
      <c r="H179" s="642"/>
      <c r="I179" s="642"/>
      <c r="J179" s="642"/>
      <c r="K179" s="642"/>
      <c r="L179" s="642"/>
    </row>
    <row r="180" spans="1:2" s="16" customFormat="1" ht="15.75" thickBot="1">
      <c r="A180" s="165" t="s">
        <v>49</v>
      </c>
      <c r="B180" s="95">
        <f>E170+E171+K170+K171</f>
        <v>0</v>
      </c>
    </row>
    <row r="181" spans="6:11" s="16" customFormat="1" ht="14.25" thickBot="1">
      <c r="F181" s="19"/>
      <c r="G181" s="86"/>
      <c r="H181" s="86"/>
      <c r="I181" s="86"/>
      <c r="J181" s="86"/>
      <c r="K181" s="86"/>
    </row>
    <row r="182" spans="1:11" s="16" customFormat="1" ht="15.75" thickBot="1">
      <c r="A182" s="586" t="s">
        <v>67</v>
      </c>
      <c r="B182" s="598"/>
      <c r="C182" s="598"/>
      <c r="D182" s="599"/>
      <c r="F182" s="597"/>
      <c r="G182" s="597"/>
      <c r="H182" s="597"/>
      <c r="I182" s="597"/>
      <c r="J182" s="597"/>
      <c r="K182" s="597"/>
    </row>
    <row r="183" spans="1:11" s="16" customFormat="1" ht="15">
      <c r="A183" s="101"/>
      <c r="B183" s="102" t="s">
        <v>81</v>
      </c>
      <c r="C183" s="102" t="s">
        <v>82</v>
      </c>
      <c r="D183" s="103" t="s">
        <v>83</v>
      </c>
      <c r="F183" s="23"/>
      <c r="G183" s="23"/>
      <c r="H183" s="23"/>
      <c r="I183" s="23"/>
      <c r="J183" s="23"/>
      <c r="K183" s="23"/>
    </row>
    <row r="184" spans="1:11" s="16" customFormat="1" ht="15">
      <c r="A184" s="188" t="s">
        <v>152</v>
      </c>
      <c r="B184" s="189">
        <f aca="true" t="shared" si="2" ref="B184:B190">B85</f>
        <v>0</v>
      </c>
      <c r="C184" s="189">
        <f aca="true" t="shared" si="3" ref="C184:C190">B174</f>
        <v>0</v>
      </c>
      <c r="D184" s="190">
        <f aca="true" t="shared" si="4" ref="D184:D190">(B184+C184)/2</f>
        <v>0</v>
      </c>
      <c r="F184" s="23"/>
      <c r="G184" s="23"/>
      <c r="H184" s="23"/>
      <c r="I184" s="23"/>
      <c r="J184" s="23"/>
      <c r="K184" s="23"/>
    </row>
    <row r="185" spans="1:11" s="16" customFormat="1" ht="15">
      <c r="A185" s="188" t="s">
        <v>150</v>
      </c>
      <c r="B185" s="189">
        <f t="shared" si="2"/>
        <v>0</v>
      </c>
      <c r="C185" s="189">
        <f t="shared" si="3"/>
        <v>0</v>
      </c>
      <c r="D185" s="190">
        <f t="shared" si="4"/>
        <v>0</v>
      </c>
      <c r="F185" s="23"/>
      <c r="G185" s="23"/>
      <c r="H185" s="23"/>
      <c r="I185" s="23"/>
      <c r="J185" s="23"/>
      <c r="K185" s="23"/>
    </row>
    <row r="186" spans="1:11" s="16" customFormat="1" ht="15">
      <c r="A186" s="188" t="s">
        <v>151</v>
      </c>
      <c r="B186" s="189">
        <f t="shared" si="2"/>
        <v>0</v>
      </c>
      <c r="C186" s="189">
        <f t="shared" si="3"/>
        <v>0</v>
      </c>
      <c r="D186" s="190">
        <f t="shared" si="4"/>
        <v>0</v>
      </c>
      <c r="F186" s="23"/>
      <c r="G186" s="23"/>
      <c r="H186" s="23"/>
      <c r="I186" s="23"/>
      <c r="J186" s="23"/>
      <c r="K186" s="23"/>
    </row>
    <row r="187" spans="1:11" s="16" customFormat="1" ht="15">
      <c r="A187" s="107" t="s">
        <v>50</v>
      </c>
      <c r="B187" s="189">
        <f t="shared" si="2"/>
        <v>0</v>
      </c>
      <c r="C187" s="189">
        <f t="shared" si="3"/>
        <v>0</v>
      </c>
      <c r="D187" s="190">
        <f t="shared" si="4"/>
        <v>0</v>
      </c>
      <c r="E187" s="99"/>
      <c r="F187" s="191"/>
      <c r="G187" s="191"/>
      <c r="H187" s="191"/>
      <c r="I187" s="191"/>
      <c r="J187" s="191"/>
      <c r="K187" s="191"/>
    </row>
    <row r="188" spans="1:11" s="16" customFormat="1" ht="15">
      <c r="A188" s="107" t="s">
        <v>138</v>
      </c>
      <c r="B188" s="189">
        <f t="shared" si="2"/>
        <v>0</v>
      </c>
      <c r="C188" s="189">
        <f t="shared" si="3"/>
        <v>0</v>
      </c>
      <c r="D188" s="190">
        <f t="shared" si="4"/>
        <v>0</v>
      </c>
      <c r="E188" s="99"/>
      <c r="F188" s="191"/>
      <c r="G188" s="191"/>
      <c r="H188" s="191"/>
      <c r="I188" s="191"/>
      <c r="J188" s="191"/>
      <c r="K188" s="191"/>
    </row>
    <row r="189" spans="1:4" s="16" customFormat="1" ht="15">
      <c r="A189" s="107" t="s">
        <v>48</v>
      </c>
      <c r="B189" s="189">
        <f t="shared" si="2"/>
        <v>0</v>
      </c>
      <c r="C189" s="189">
        <f t="shared" si="3"/>
        <v>0</v>
      </c>
      <c r="D189" s="190">
        <f t="shared" si="4"/>
        <v>0</v>
      </c>
    </row>
    <row r="190" spans="1:11" s="16" customFormat="1" ht="15.75" thickBot="1">
      <c r="A190" s="108" t="s">
        <v>49</v>
      </c>
      <c r="B190" s="109">
        <f t="shared" si="2"/>
        <v>0</v>
      </c>
      <c r="C190" s="109">
        <f t="shared" si="3"/>
        <v>0</v>
      </c>
      <c r="D190" s="238">
        <f t="shared" si="4"/>
        <v>0</v>
      </c>
      <c r="E190" s="100"/>
      <c r="F190" s="192"/>
      <c r="G190" s="192"/>
      <c r="H190" s="192"/>
      <c r="I190" s="192"/>
      <c r="J190" s="192"/>
      <c r="K190" s="192"/>
    </row>
    <row r="191" spans="1:11" s="16" customFormat="1" ht="15.75" thickBot="1">
      <c r="A191" s="193"/>
      <c r="B191" s="194"/>
      <c r="C191" s="191"/>
      <c r="D191" s="195"/>
      <c r="E191" s="100"/>
      <c r="F191" s="192"/>
      <c r="G191" s="192"/>
      <c r="H191" s="192"/>
      <c r="I191" s="192"/>
      <c r="J191" s="192"/>
      <c r="K191" s="192"/>
    </row>
    <row r="192" spans="1:11" s="16" customFormat="1" ht="15.75" thickBot="1">
      <c r="A192" s="193"/>
      <c r="B192" s="586" t="s">
        <v>68</v>
      </c>
      <c r="C192" s="595"/>
      <c r="D192" s="595"/>
      <c r="E192" s="595"/>
      <c r="F192" s="595"/>
      <c r="G192" s="595"/>
      <c r="H192" s="595"/>
      <c r="I192" s="595"/>
      <c r="J192" s="596"/>
      <c r="K192" s="192"/>
    </row>
    <row r="193" spans="1:11" s="16" customFormat="1" ht="15.75" thickBot="1">
      <c r="A193" s="193"/>
      <c r="B193" s="27" t="s">
        <v>146</v>
      </c>
      <c r="C193" s="28" t="s">
        <v>147</v>
      </c>
      <c r="D193" s="28" t="s">
        <v>148</v>
      </c>
      <c r="E193" s="28">
        <v>7</v>
      </c>
      <c r="F193" s="28">
        <v>6</v>
      </c>
      <c r="G193" s="28">
        <v>5</v>
      </c>
      <c r="H193" s="28">
        <v>4</v>
      </c>
      <c r="I193" s="28">
        <v>3</v>
      </c>
      <c r="J193" s="29">
        <v>2</v>
      </c>
      <c r="K193" s="192"/>
    </row>
    <row r="194" spans="1:11" s="16" customFormat="1" ht="15">
      <c r="A194" s="99" t="s">
        <v>81</v>
      </c>
      <c r="B194" s="239">
        <f aca="true" t="shared" si="5" ref="B194:J194">D89</f>
        <v>0</v>
      </c>
      <c r="C194" s="240">
        <f t="shared" si="5"/>
        <v>0</v>
      </c>
      <c r="D194" s="240">
        <f t="shared" si="5"/>
        <v>0</v>
      </c>
      <c r="E194" s="240">
        <f t="shared" si="5"/>
        <v>0</v>
      </c>
      <c r="F194" s="240">
        <f t="shared" si="5"/>
        <v>0</v>
      </c>
      <c r="G194" s="240">
        <f t="shared" si="5"/>
        <v>0</v>
      </c>
      <c r="H194" s="240">
        <f t="shared" si="5"/>
        <v>0</v>
      </c>
      <c r="I194" s="240">
        <f t="shared" si="5"/>
        <v>0</v>
      </c>
      <c r="J194" s="241">
        <f t="shared" si="5"/>
        <v>0</v>
      </c>
      <c r="K194" s="192"/>
    </row>
    <row r="195" spans="1:11" s="16" customFormat="1" ht="15.75" thickBot="1">
      <c r="A195" s="99" t="s">
        <v>82</v>
      </c>
      <c r="B195" s="104">
        <f aca="true" t="shared" si="6" ref="B195:J195">D178</f>
        <v>0</v>
      </c>
      <c r="C195" s="105">
        <f t="shared" si="6"/>
        <v>0</v>
      </c>
      <c r="D195" s="105">
        <f t="shared" si="6"/>
        <v>0</v>
      </c>
      <c r="E195" s="105">
        <f t="shared" si="6"/>
        <v>0</v>
      </c>
      <c r="F195" s="105">
        <f t="shared" si="6"/>
        <v>0</v>
      </c>
      <c r="G195" s="105">
        <f t="shared" si="6"/>
        <v>0</v>
      </c>
      <c r="H195" s="105">
        <f t="shared" si="6"/>
        <v>0</v>
      </c>
      <c r="I195" s="105">
        <f t="shared" si="6"/>
        <v>0</v>
      </c>
      <c r="J195" s="106">
        <f t="shared" si="6"/>
        <v>0</v>
      </c>
      <c r="K195" s="192"/>
    </row>
    <row r="196" spans="1:11" s="16" customFormat="1" ht="16.5" thickBot="1" thickTop="1">
      <c r="A196" s="100" t="s">
        <v>84</v>
      </c>
      <c r="B196" s="196">
        <f aca="true" t="shared" si="7" ref="B196:J196">(B194+B195)/2</f>
        <v>0</v>
      </c>
      <c r="C196" s="197">
        <f t="shared" si="7"/>
        <v>0</v>
      </c>
      <c r="D196" s="197">
        <f t="shared" si="7"/>
        <v>0</v>
      </c>
      <c r="E196" s="197">
        <f t="shared" si="7"/>
        <v>0</v>
      </c>
      <c r="F196" s="197">
        <f t="shared" si="7"/>
        <v>0</v>
      </c>
      <c r="G196" s="197">
        <f t="shared" si="7"/>
        <v>0</v>
      </c>
      <c r="H196" s="197">
        <f t="shared" si="7"/>
        <v>0</v>
      </c>
      <c r="I196" s="197">
        <f t="shared" si="7"/>
        <v>0</v>
      </c>
      <c r="J196" s="198">
        <f t="shared" si="7"/>
        <v>0</v>
      </c>
      <c r="K196" s="192"/>
    </row>
    <row r="197" spans="1:11" s="16" customFormat="1" ht="15">
      <c r="A197" s="193"/>
      <c r="B197" s="194"/>
      <c r="C197" s="191"/>
      <c r="D197" s="195"/>
      <c r="E197" s="100"/>
      <c r="F197" s="192"/>
      <c r="G197" s="192"/>
      <c r="H197" s="192"/>
      <c r="I197" s="192"/>
      <c r="J197" s="192"/>
      <c r="K197" s="192"/>
    </row>
    <row r="198" s="16" customFormat="1" ht="12.75"/>
    <row r="199" s="16" customFormat="1" ht="15" customHeight="1"/>
    <row r="200" spans="1:6" s="16" customFormat="1" ht="18" customHeight="1">
      <c r="A200" s="616" t="s">
        <v>44</v>
      </c>
      <c r="B200" s="616"/>
      <c r="C200" s="616"/>
      <c r="D200" s="616"/>
      <c r="E200" s="616"/>
      <c r="F200" s="616"/>
    </row>
    <row r="201" spans="1:6" s="16" customFormat="1" ht="12.75">
      <c r="A201" s="616"/>
      <c r="B201" s="616"/>
      <c r="C201" s="616"/>
      <c r="D201" s="616"/>
      <c r="E201" s="616"/>
      <c r="F201" s="616"/>
    </row>
    <row r="202" spans="1:6" s="16" customFormat="1" ht="12.75">
      <c r="A202"/>
      <c r="B202"/>
      <c r="C202"/>
      <c r="D202"/>
      <c r="E202"/>
      <c r="F202"/>
    </row>
    <row r="203" spans="1:11" ht="20.25">
      <c r="A203" s="4" t="s">
        <v>69</v>
      </c>
      <c r="B203" s="4"/>
      <c r="C203" s="4"/>
      <c r="D203" s="5"/>
      <c r="E203" s="5"/>
      <c r="F203" s="5"/>
      <c r="G203" s="16"/>
      <c r="H203" s="16"/>
      <c r="I203" s="16"/>
      <c r="J203" s="16"/>
      <c r="K203" s="16"/>
    </row>
    <row r="204" spans="1:6" s="16" customFormat="1" ht="20.25">
      <c r="A204" s="4"/>
      <c r="B204" s="4"/>
      <c r="C204" s="4"/>
      <c r="D204" s="5"/>
      <c r="E204" s="5"/>
      <c r="F204" s="5"/>
    </row>
    <row r="205" spans="1:10" s="16" customFormat="1" ht="20.25" thickBot="1">
      <c r="A205" s="87" t="s">
        <v>79</v>
      </c>
      <c r="D205" s="215"/>
      <c r="E205" s="18"/>
      <c r="G205" s="88" t="s">
        <v>77</v>
      </c>
      <c r="I205" s="216"/>
      <c r="J205" s="90"/>
    </row>
    <row r="206" spans="1:6" s="16" customFormat="1" ht="19.5">
      <c r="A206" s="4"/>
      <c r="B206" s="4"/>
      <c r="C206" s="4"/>
      <c r="D206" s="5"/>
      <c r="E206" s="5"/>
      <c r="F206" s="5"/>
    </row>
    <row r="207" spans="1:6" s="16" customFormat="1" ht="20.25" thickBot="1">
      <c r="A207" s="87" t="s">
        <v>78</v>
      </c>
      <c r="D207" s="215"/>
      <c r="E207" s="90"/>
      <c r="F207" s="5"/>
    </row>
    <row r="208" spans="1:6" s="16" customFormat="1" ht="19.5">
      <c r="A208" s="4"/>
      <c r="B208" s="4"/>
      <c r="C208" s="4"/>
      <c r="D208" s="5"/>
      <c r="E208" s="5"/>
      <c r="F208" s="5"/>
    </row>
    <row r="209" s="16" customFormat="1" ht="22.5" customHeight="1"/>
    <row r="210" s="16" customFormat="1" ht="12"/>
    <row r="211" s="16" customFormat="1" ht="12"/>
    <row r="212" s="16" customFormat="1" ht="24.75">
      <c r="A212" s="93" t="s">
        <v>88</v>
      </c>
    </row>
    <row r="213" s="16" customFormat="1" ht="12"/>
    <row r="214" s="16" customFormat="1" ht="12"/>
    <row r="215" spans="1:11" s="16" customFormat="1" ht="12">
      <c r="A215" s="614" t="s">
        <v>140</v>
      </c>
      <c r="B215" s="614"/>
      <c r="C215" s="614"/>
      <c r="D215" s="614"/>
      <c r="E215" s="614"/>
      <c r="F215" s="614"/>
      <c r="G215" s="614"/>
      <c r="H215" s="614"/>
      <c r="I215" s="614"/>
      <c r="J215" s="614"/>
      <c r="K215" s="614"/>
    </row>
    <row r="216" spans="1:11" s="16" customFormat="1" ht="12">
      <c r="A216" s="614"/>
      <c r="B216" s="614"/>
      <c r="C216" s="614"/>
      <c r="D216" s="614"/>
      <c r="E216" s="614"/>
      <c r="F216" s="614"/>
      <c r="G216" s="614"/>
      <c r="H216" s="614"/>
      <c r="I216" s="614"/>
      <c r="J216" s="614"/>
      <c r="K216" s="614"/>
    </row>
    <row r="217" spans="1:11" s="16" customFormat="1" ht="12">
      <c r="A217" s="614"/>
      <c r="B217" s="614"/>
      <c r="C217" s="614"/>
      <c r="D217" s="614"/>
      <c r="E217" s="614"/>
      <c r="F217" s="614"/>
      <c r="G217" s="614"/>
      <c r="H217" s="614"/>
      <c r="I217" s="614"/>
      <c r="J217" s="614"/>
      <c r="K217" s="614"/>
    </row>
    <row r="218" s="16" customFormat="1" ht="12"/>
    <row r="219" spans="1:11" s="16" customFormat="1" ht="15.75" thickBot="1">
      <c r="A219" s="615" t="s">
        <v>73</v>
      </c>
      <c r="B219" s="615"/>
      <c r="C219" s="615"/>
      <c r="D219" s="615"/>
      <c r="F219" s="214"/>
      <c r="G219" s="18"/>
      <c r="H219" s="18"/>
      <c r="I219" s="18"/>
      <c r="J219" s="20" t="s">
        <v>71</v>
      </c>
      <c r="K219" s="217"/>
    </row>
    <row r="220" s="16" customFormat="1" ht="12"/>
    <row r="221" s="16" customFormat="1" ht="12"/>
    <row r="222" spans="1:11" s="16" customFormat="1" ht="12">
      <c r="A222" s="614" t="s">
        <v>87</v>
      </c>
      <c r="B222" s="614"/>
      <c r="C222" s="614"/>
      <c r="D222" s="614"/>
      <c r="E222" s="614"/>
      <c r="F222" s="614"/>
      <c r="G222" s="614"/>
      <c r="H222" s="614"/>
      <c r="I222" s="614"/>
      <c r="J222" s="614"/>
      <c r="K222" s="614"/>
    </row>
    <row r="223" spans="1:11" s="16" customFormat="1" ht="12">
      <c r="A223" s="614"/>
      <c r="B223" s="614"/>
      <c r="C223" s="614"/>
      <c r="D223" s="614"/>
      <c r="E223" s="614"/>
      <c r="F223" s="614"/>
      <c r="G223" s="614"/>
      <c r="H223" s="614"/>
      <c r="I223" s="614"/>
      <c r="J223" s="614"/>
      <c r="K223" s="614"/>
    </row>
    <row r="224" s="16" customFormat="1" ht="12"/>
    <row r="225" s="16" customFormat="1" ht="12.75">
      <c r="A225" s="89" t="s">
        <v>75</v>
      </c>
    </row>
    <row r="226" spans="1:11" s="16" customFormat="1" ht="12">
      <c r="A226"/>
      <c r="B226"/>
      <c r="C226"/>
      <c r="D226"/>
      <c r="E226"/>
      <c r="F226"/>
      <c r="G226"/>
      <c r="H226"/>
      <c r="I226"/>
      <c r="J226"/>
      <c r="K226"/>
    </row>
    <row r="227" spans="1:11" s="16" customFormat="1" ht="15.75" thickBot="1">
      <c r="A227" s="615" t="s">
        <v>74</v>
      </c>
      <c r="B227" s="615"/>
      <c r="C227" s="615"/>
      <c r="D227" s="615"/>
      <c r="E227" s="615"/>
      <c r="F227" s="214"/>
      <c r="G227" s="18"/>
      <c r="H227" s="18"/>
      <c r="I227" s="18"/>
      <c r="J227" s="20" t="s">
        <v>71</v>
      </c>
      <c r="K227" s="217"/>
    </row>
    <row r="228" s="16" customFormat="1" ht="12"/>
    <row r="229" s="16" customFormat="1" ht="12"/>
    <row r="230" s="16" customFormat="1" ht="12"/>
    <row r="231" s="16" customFormat="1" ht="12"/>
    <row r="232" s="16" customFormat="1" ht="12.75">
      <c r="A232" s="98" t="s">
        <v>85</v>
      </c>
    </row>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pans="1:11" s="2" customFormat="1" ht="12">
      <c r="A571" s="16"/>
      <c r="B571" s="16"/>
      <c r="C571" s="16"/>
      <c r="D571" s="16"/>
      <c r="E571" s="16"/>
      <c r="F571" s="16"/>
      <c r="G571" s="16"/>
      <c r="H571" s="16"/>
      <c r="I571" s="16"/>
      <c r="J571" s="16"/>
      <c r="K571" s="16"/>
    </row>
    <row r="572" spans="1:11" s="2" customFormat="1" ht="12">
      <c r="A572" s="16"/>
      <c r="B572" s="16"/>
      <c r="C572" s="16"/>
      <c r="D572" s="16"/>
      <c r="E572" s="16"/>
      <c r="F572" s="16"/>
      <c r="G572" s="16"/>
      <c r="H572" s="16"/>
      <c r="I572" s="16"/>
      <c r="J572" s="16"/>
      <c r="K572" s="16"/>
    </row>
    <row r="573" spans="1:11" s="2" customFormat="1" ht="12">
      <c r="A573" s="16"/>
      <c r="B573" s="16"/>
      <c r="C573" s="16"/>
      <c r="D573" s="16"/>
      <c r="E573" s="16"/>
      <c r="F573" s="16"/>
      <c r="G573" s="16"/>
      <c r="H573" s="16"/>
      <c r="I573" s="16"/>
      <c r="J573" s="16"/>
      <c r="K573" s="16"/>
    </row>
    <row r="574" spans="1:11" s="2" customFormat="1" ht="12">
      <c r="A574" s="16"/>
      <c r="B574" s="16"/>
      <c r="C574" s="16"/>
      <c r="D574" s="16"/>
      <c r="E574" s="16"/>
      <c r="F574" s="16"/>
      <c r="G574" s="16"/>
      <c r="H574" s="16"/>
      <c r="I574" s="16"/>
      <c r="J574" s="16"/>
      <c r="K574" s="16"/>
    </row>
    <row r="575" spans="1:11" s="2" customFormat="1" ht="12">
      <c r="A575" s="16"/>
      <c r="B575" s="16"/>
      <c r="C575" s="16"/>
      <c r="D575" s="16"/>
      <c r="E575" s="16"/>
      <c r="F575" s="16"/>
      <c r="G575" s="16"/>
      <c r="H575" s="16"/>
      <c r="I575" s="16"/>
      <c r="J575" s="16"/>
      <c r="K575" s="16"/>
    </row>
    <row r="576" spans="1:11" s="2" customFormat="1" ht="12">
      <c r="A576" s="16"/>
      <c r="B576" s="16"/>
      <c r="C576" s="16"/>
      <c r="D576" s="16"/>
      <c r="E576" s="16"/>
      <c r="F576" s="16"/>
      <c r="G576" s="16"/>
      <c r="H576" s="16"/>
      <c r="I576" s="16"/>
      <c r="J576" s="16"/>
      <c r="K576" s="16"/>
    </row>
    <row r="577" spans="1:11" s="2" customFormat="1" ht="12">
      <c r="A577" s="16"/>
      <c r="B577" s="16"/>
      <c r="C577" s="16"/>
      <c r="D577" s="16"/>
      <c r="E577" s="16"/>
      <c r="F577" s="16"/>
      <c r="G577" s="16"/>
      <c r="H577" s="16"/>
      <c r="I577" s="16"/>
      <c r="J577" s="16"/>
      <c r="K577" s="16"/>
    </row>
    <row r="578" spans="1:11" s="2" customFormat="1" ht="12">
      <c r="A578" s="16"/>
      <c r="B578" s="16"/>
      <c r="C578" s="16"/>
      <c r="D578" s="16"/>
      <c r="E578" s="16"/>
      <c r="F578" s="16"/>
      <c r="G578" s="16"/>
      <c r="H578" s="16"/>
      <c r="I578" s="16"/>
      <c r="J578" s="16"/>
      <c r="K578" s="16"/>
    </row>
    <row r="579" spans="1:11" s="2" customFormat="1" ht="12">
      <c r="A579" s="16"/>
      <c r="B579" s="16"/>
      <c r="C579" s="16"/>
      <c r="D579" s="16"/>
      <c r="E579" s="16"/>
      <c r="F579" s="16"/>
      <c r="G579" s="16"/>
      <c r="H579" s="16"/>
      <c r="I579" s="16"/>
      <c r="J579" s="16"/>
      <c r="K579" s="16"/>
    </row>
    <row r="580" spans="1:11" s="2" customFormat="1" ht="12">
      <c r="A580" s="16"/>
      <c r="B580" s="16"/>
      <c r="C580" s="16"/>
      <c r="D580" s="16"/>
      <c r="E580" s="16"/>
      <c r="F580" s="16"/>
      <c r="G580" s="16"/>
      <c r="H580" s="16"/>
      <c r="I580" s="16"/>
      <c r="J580" s="16"/>
      <c r="K580" s="16"/>
    </row>
    <row r="581" spans="1:11" s="2" customFormat="1" ht="12">
      <c r="A581" s="16"/>
      <c r="B581" s="16"/>
      <c r="C581" s="16"/>
      <c r="D581" s="16"/>
      <c r="E581" s="16"/>
      <c r="F581" s="16"/>
      <c r="G581" s="16"/>
      <c r="H581" s="16"/>
      <c r="I581" s="16"/>
      <c r="J581" s="16"/>
      <c r="K581" s="16"/>
    </row>
    <row r="582" spans="1:11" s="2" customFormat="1" ht="12">
      <c r="A582" s="16"/>
      <c r="B582" s="16"/>
      <c r="C582" s="16"/>
      <c r="D582" s="16"/>
      <c r="E582" s="16"/>
      <c r="F582" s="16"/>
      <c r="G582" s="16"/>
      <c r="H582" s="16"/>
      <c r="I582" s="16"/>
      <c r="J582" s="16"/>
      <c r="K582" s="16"/>
    </row>
    <row r="583" spans="1:11" s="2" customFormat="1" ht="12">
      <c r="A583" s="16"/>
      <c r="B583" s="16"/>
      <c r="C583" s="16"/>
      <c r="D583" s="16"/>
      <c r="E583" s="16"/>
      <c r="F583" s="16"/>
      <c r="G583" s="16"/>
      <c r="H583" s="16"/>
      <c r="I583" s="16"/>
      <c r="J583" s="16"/>
      <c r="K583" s="16"/>
    </row>
    <row r="584" spans="1:11" s="2" customFormat="1" ht="12">
      <c r="A584" s="16"/>
      <c r="B584" s="16"/>
      <c r="C584" s="16"/>
      <c r="D584" s="16"/>
      <c r="E584" s="16"/>
      <c r="F584" s="16"/>
      <c r="G584" s="16"/>
      <c r="H584" s="16"/>
      <c r="I584" s="16"/>
      <c r="J584" s="16"/>
      <c r="K584" s="16"/>
    </row>
    <row r="585" spans="1:11" s="2" customFormat="1" ht="12">
      <c r="A585" s="16"/>
      <c r="B585" s="16"/>
      <c r="C585" s="16"/>
      <c r="D585" s="16"/>
      <c r="E585" s="16"/>
      <c r="F585" s="16"/>
      <c r="G585" s="16"/>
      <c r="H585" s="16"/>
      <c r="I585" s="16"/>
      <c r="J585" s="16"/>
      <c r="K585" s="16"/>
    </row>
    <row r="586" spans="1:11" s="2" customFormat="1" ht="12">
      <c r="A586" s="16"/>
      <c r="B586" s="16"/>
      <c r="C586" s="16"/>
      <c r="D586" s="16"/>
      <c r="E586" s="16"/>
      <c r="F586" s="16"/>
      <c r="G586" s="16"/>
      <c r="H586" s="16"/>
      <c r="I586" s="16"/>
      <c r="J586" s="16"/>
      <c r="K586" s="16"/>
    </row>
    <row r="587" spans="1:11" s="2" customFormat="1" ht="12">
      <c r="A587" s="16"/>
      <c r="B587" s="16"/>
      <c r="C587" s="16"/>
      <c r="D587" s="16"/>
      <c r="E587" s="16"/>
      <c r="F587" s="16"/>
      <c r="G587" s="16"/>
      <c r="H587" s="16"/>
      <c r="I587" s="16"/>
      <c r="J587" s="16"/>
      <c r="K587" s="16"/>
    </row>
    <row r="588" spans="1:11" s="2" customFormat="1" ht="12">
      <c r="A588" s="16"/>
      <c r="B588" s="16"/>
      <c r="C588" s="16"/>
      <c r="D588" s="16"/>
      <c r="E588" s="16"/>
      <c r="F588" s="16"/>
      <c r="G588" s="16"/>
      <c r="H588" s="16"/>
      <c r="I588" s="16"/>
      <c r="J588" s="16"/>
      <c r="K588" s="16"/>
    </row>
    <row r="589" spans="1:11" s="2" customFormat="1" ht="12">
      <c r="A589" s="16"/>
      <c r="B589" s="16"/>
      <c r="C589" s="16"/>
      <c r="D589" s="16"/>
      <c r="E589" s="16"/>
      <c r="F589" s="16"/>
      <c r="G589" s="16"/>
      <c r="H589" s="16"/>
      <c r="I589" s="16"/>
      <c r="J589" s="16"/>
      <c r="K589" s="16"/>
    </row>
    <row r="590" spans="1:11" s="2" customFormat="1" ht="12">
      <c r="A590" s="16"/>
      <c r="B590" s="16"/>
      <c r="C590" s="16"/>
      <c r="D590" s="16"/>
      <c r="E590" s="16"/>
      <c r="F590" s="16"/>
      <c r="G590" s="16"/>
      <c r="H590" s="16"/>
      <c r="I590" s="16"/>
      <c r="J590" s="16"/>
      <c r="K590" s="16"/>
    </row>
    <row r="591" spans="1:11" s="2" customFormat="1" ht="12">
      <c r="A591" s="16"/>
      <c r="B591" s="16"/>
      <c r="C591" s="16"/>
      <c r="D591" s="16"/>
      <c r="E591" s="16"/>
      <c r="F591" s="16"/>
      <c r="G591" s="16"/>
      <c r="H591" s="16"/>
      <c r="I591" s="16"/>
      <c r="J591" s="16"/>
      <c r="K591" s="16"/>
    </row>
    <row r="592" spans="1:11" s="2" customFormat="1" ht="12">
      <c r="A592" s="16"/>
      <c r="B592" s="16"/>
      <c r="C592" s="16"/>
      <c r="D592" s="16"/>
      <c r="E592" s="16"/>
      <c r="F592" s="16"/>
      <c r="G592" s="16"/>
      <c r="H592" s="16"/>
      <c r="I592" s="16"/>
      <c r="J592" s="16"/>
      <c r="K592" s="16"/>
    </row>
    <row r="593" spans="1:11" s="2" customFormat="1" ht="12">
      <c r="A593" s="16"/>
      <c r="B593" s="16"/>
      <c r="C593" s="16"/>
      <c r="D593" s="16"/>
      <c r="E593" s="16"/>
      <c r="F593" s="16"/>
      <c r="G593" s="16"/>
      <c r="H593" s="16"/>
      <c r="I593" s="16"/>
      <c r="J593" s="16"/>
      <c r="K593" s="16"/>
    </row>
    <row r="594" s="2" customFormat="1" ht="12"/>
    <row r="595" s="2" customFormat="1" ht="12"/>
    <row r="596" s="2" customFormat="1" ht="12"/>
    <row r="597" s="2" customFormat="1" ht="12"/>
    <row r="598" s="2" customFormat="1" ht="12"/>
    <row r="599" s="2" customFormat="1" ht="12"/>
    <row r="600" s="2" customFormat="1" ht="12"/>
    <row r="601" s="2" customFormat="1" ht="12"/>
    <row r="602" s="2" customFormat="1" ht="12"/>
    <row r="603" s="2" customFormat="1" ht="12"/>
    <row r="604" s="2" customFormat="1" ht="12"/>
    <row r="605" s="2" customFormat="1" ht="12"/>
    <row r="606" s="2" customFormat="1" ht="12"/>
    <row r="607" s="2" customFormat="1" ht="12"/>
    <row r="608" s="2" customFormat="1" ht="12"/>
    <row r="609" s="2" customFormat="1" ht="12"/>
    <row r="610" s="2" customFormat="1" ht="12"/>
    <row r="611" s="2" customFormat="1" ht="12"/>
    <row r="612" s="2" customFormat="1" ht="12"/>
    <row r="613" s="2" customFormat="1" ht="12"/>
    <row r="614" s="2" customFormat="1" ht="12"/>
    <row r="615" s="2" customFormat="1" ht="12"/>
    <row r="616" s="2" customFormat="1" ht="12"/>
    <row r="617" s="2" customFormat="1" ht="12"/>
    <row r="618" s="2" customFormat="1" ht="12"/>
    <row r="619" s="2" customFormat="1" ht="12"/>
    <row r="620" s="2" customFormat="1" ht="12"/>
    <row r="621" s="2" customFormat="1" ht="12"/>
    <row r="622" s="2" customFormat="1" ht="12"/>
    <row r="623" s="2" customFormat="1" ht="12"/>
    <row r="624" s="2" customFormat="1" ht="12"/>
    <row r="625" s="2" customFormat="1" ht="12"/>
    <row r="626" s="2" customFormat="1" ht="12"/>
    <row r="627" s="2" customFormat="1" ht="12"/>
    <row r="628" s="2" customFormat="1" ht="12"/>
    <row r="629" s="2" customFormat="1" ht="12"/>
    <row r="630" s="2" customFormat="1" ht="12"/>
    <row r="631" s="2" customFormat="1" ht="12"/>
    <row r="632" s="2" customFormat="1" ht="12"/>
    <row r="633" s="2" customFormat="1" ht="12"/>
    <row r="634" s="2" customFormat="1" ht="12"/>
    <row r="635" s="2" customFormat="1" ht="12"/>
    <row r="636" s="2" customFormat="1" ht="12"/>
    <row r="637" s="2" customFormat="1" ht="12"/>
    <row r="638" s="2" customFormat="1" ht="12"/>
    <row r="639" s="2" customFormat="1" ht="12"/>
    <row r="640" s="2" customFormat="1" ht="12"/>
    <row r="641" s="2" customFormat="1" ht="12"/>
    <row r="642" s="2" customFormat="1" ht="12"/>
    <row r="643" s="2" customFormat="1" ht="12"/>
    <row r="644" s="2" customFormat="1" ht="12"/>
    <row r="645" s="2" customFormat="1" ht="12"/>
    <row r="646" s="2" customFormat="1" ht="12"/>
    <row r="647" s="2" customFormat="1" ht="12"/>
    <row r="648" s="2" customFormat="1" ht="12"/>
    <row r="649" s="2" customFormat="1" ht="12"/>
    <row r="650" s="2" customFormat="1" ht="12"/>
    <row r="651" s="2" customFormat="1" ht="12"/>
    <row r="652" s="2" customFormat="1" ht="12"/>
    <row r="653" s="2" customFormat="1" ht="12"/>
    <row r="654" s="2" customFormat="1" ht="12"/>
    <row r="655" s="2" customFormat="1" ht="12"/>
    <row r="656" s="2" customFormat="1" ht="12"/>
    <row r="657" s="2" customFormat="1" ht="12"/>
    <row r="658" s="2" customFormat="1" ht="12"/>
    <row r="659" s="2" customFormat="1" ht="12"/>
    <row r="660" s="2" customFormat="1" ht="12"/>
    <row r="661" s="2" customFormat="1" ht="12"/>
    <row r="662" s="2" customFormat="1" ht="12"/>
    <row r="663" s="2" customFormat="1" ht="12"/>
    <row r="664" s="2" customFormat="1" ht="12"/>
    <row r="665" s="2" customFormat="1" ht="12"/>
    <row r="666" s="2" customFormat="1" ht="12"/>
    <row r="667" s="2" customFormat="1" ht="12"/>
    <row r="668" s="2" customFormat="1" ht="12"/>
    <row r="669" s="2" customFormat="1" ht="12"/>
    <row r="670" s="2" customFormat="1" ht="12"/>
    <row r="671" s="2" customFormat="1" ht="12"/>
    <row r="672" s="2" customFormat="1" ht="12"/>
    <row r="673" s="2" customFormat="1" ht="12"/>
    <row r="674" s="2" customFormat="1" ht="12"/>
    <row r="675" s="2" customFormat="1" ht="12"/>
    <row r="676" s="2" customFormat="1" ht="12"/>
    <row r="677" s="2" customFormat="1" ht="12"/>
    <row r="678" s="2" customFormat="1" ht="12"/>
    <row r="679" s="2" customFormat="1" ht="12"/>
    <row r="680" s="2" customFormat="1" ht="12"/>
    <row r="681" s="2" customFormat="1" ht="12"/>
    <row r="682" s="2" customFormat="1" ht="12"/>
    <row r="683" s="2" customFormat="1" ht="12"/>
    <row r="684" s="2" customFormat="1" ht="12"/>
    <row r="685" s="2" customFormat="1" ht="12"/>
    <row r="686" s="2" customFormat="1" ht="12"/>
    <row r="687" s="2" customFormat="1" ht="12"/>
    <row r="688" s="2" customFormat="1" ht="12"/>
    <row r="689" s="2" customFormat="1" ht="12"/>
    <row r="690" s="2" customFormat="1" ht="12"/>
    <row r="691" s="2" customFormat="1" ht="12"/>
    <row r="692" s="2" customFormat="1" ht="12"/>
    <row r="693" s="2" customFormat="1" ht="12"/>
    <row r="694" s="2" customFormat="1" ht="12"/>
    <row r="695" s="2" customFormat="1" ht="12"/>
    <row r="696" s="2" customFormat="1" ht="12"/>
    <row r="697" s="2" customFormat="1" ht="12"/>
    <row r="698" s="2" customFormat="1" ht="12"/>
    <row r="699" s="2" customFormat="1" ht="12"/>
    <row r="700" s="2" customFormat="1" ht="12"/>
    <row r="701" s="2" customFormat="1" ht="12"/>
    <row r="702" s="2" customFormat="1" ht="12"/>
    <row r="703" s="2" customFormat="1" ht="12"/>
    <row r="704" s="2" customFormat="1" ht="12"/>
    <row r="705" s="2" customFormat="1" ht="12"/>
    <row r="706" s="2" customFormat="1" ht="12"/>
    <row r="707" s="2" customFormat="1" ht="12"/>
    <row r="708" s="2" customFormat="1" ht="12"/>
    <row r="709" s="2" customFormat="1" ht="12"/>
    <row r="710" s="2" customFormat="1" ht="12"/>
    <row r="711" s="2" customFormat="1" ht="12"/>
    <row r="712" s="2" customFormat="1" ht="12"/>
    <row r="713" s="2" customFormat="1" ht="12"/>
    <row r="714" s="2" customFormat="1" ht="12"/>
    <row r="715" s="2" customFormat="1" ht="12"/>
    <row r="716" s="2" customFormat="1" ht="12"/>
    <row r="717" s="2" customFormat="1" ht="12"/>
    <row r="718" s="2" customFormat="1" ht="12"/>
    <row r="719" s="2" customFormat="1" ht="12"/>
    <row r="720" s="2" customFormat="1" ht="12"/>
    <row r="721" s="2" customFormat="1" ht="12"/>
    <row r="722" s="2" customFormat="1" ht="12"/>
    <row r="723" s="2" customFormat="1" ht="12"/>
    <row r="724" s="2" customFormat="1" ht="12"/>
    <row r="725" s="2" customFormat="1" ht="12"/>
    <row r="726" s="2" customFormat="1" ht="12"/>
    <row r="727" s="2" customFormat="1" ht="12"/>
    <row r="728" s="2" customFormat="1" ht="12"/>
    <row r="729" s="2" customFormat="1" ht="12"/>
    <row r="730" s="2" customFormat="1" ht="12"/>
    <row r="731" s="2" customFormat="1" ht="12"/>
    <row r="732" s="2" customFormat="1" ht="12"/>
    <row r="733" s="2" customFormat="1" ht="12"/>
    <row r="734" s="2" customFormat="1" ht="12"/>
    <row r="735" s="2" customFormat="1" ht="12"/>
    <row r="736" s="2" customFormat="1" ht="12"/>
    <row r="737" s="2" customFormat="1" ht="12"/>
    <row r="738" s="2" customFormat="1" ht="12"/>
    <row r="739" s="2" customFormat="1" ht="12"/>
    <row r="740" s="2" customFormat="1" ht="12"/>
    <row r="741" s="2" customFormat="1" ht="12"/>
    <row r="742" s="2" customFormat="1" ht="12"/>
    <row r="743" s="2" customFormat="1" ht="12"/>
    <row r="744" s="2" customFormat="1" ht="12"/>
    <row r="745" s="2" customFormat="1" ht="12"/>
    <row r="746" s="2" customFormat="1" ht="12"/>
    <row r="747" s="2" customFormat="1" ht="12"/>
    <row r="748" s="2" customFormat="1" ht="12"/>
    <row r="749" s="2" customFormat="1" ht="12"/>
    <row r="750" s="2" customFormat="1" ht="12"/>
    <row r="751" s="2" customFormat="1" ht="12"/>
    <row r="752" s="2" customFormat="1" ht="12"/>
    <row r="753" s="2" customFormat="1" ht="12"/>
    <row r="754" s="2" customFormat="1" ht="12"/>
    <row r="755" s="2" customFormat="1" ht="12"/>
    <row r="756" s="2" customFormat="1" ht="12"/>
    <row r="757" s="2" customFormat="1" ht="12"/>
    <row r="758" s="2" customFormat="1" ht="12"/>
    <row r="759" s="2" customFormat="1" ht="12"/>
    <row r="760" s="2" customFormat="1" ht="12"/>
    <row r="761" s="2" customFormat="1" ht="12"/>
    <row r="762" s="2" customFormat="1" ht="12"/>
    <row r="763" s="2" customFormat="1" ht="12"/>
    <row r="764" s="2" customFormat="1" ht="12"/>
    <row r="765" s="2" customFormat="1" ht="12"/>
    <row r="766" s="2" customFormat="1" ht="12"/>
    <row r="767" s="2" customFormat="1" ht="12"/>
    <row r="768" s="2" customFormat="1" ht="12"/>
    <row r="769" s="2" customFormat="1" ht="12"/>
    <row r="770" s="2" customFormat="1" ht="12"/>
    <row r="771" s="2" customFormat="1" ht="12"/>
    <row r="772" s="2" customFormat="1" ht="12"/>
    <row r="773" s="2" customFormat="1" ht="12"/>
    <row r="774" s="2" customFormat="1" ht="12"/>
    <row r="775" s="2" customFormat="1" ht="12"/>
    <row r="776" s="2" customFormat="1" ht="12"/>
    <row r="777" s="2" customFormat="1" ht="12"/>
    <row r="778" s="2" customFormat="1" ht="12"/>
    <row r="779" s="2" customFormat="1" ht="12"/>
    <row r="780" s="2" customFormat="1" ht="12"/>
    <row r="781" s="2" customFormat="1" ht="12"/>
    <row r="782" s="2" customFormat="1" ht="12"/>
    <row r="783" s="2" customFormat="1" ht="12"/>
    <row r="784" s="2" customFormat="1" ht="12"/>
    <row r="785" s="2" customFormat="1" ht="12"/>
    <row r="786" s="2" customFormat="1" ht="12"/>
    <row r="787" s="2" customFormat="1" ht="12"/>
    <row r="788" s="2" customFormat="1" ht="12"/>
    <row r="789" s="2" customFormat="1" ht="12"/>
    <row r="790" s="2" customFormat="1" ht="12"/>
    <row r="791" s="2" customFormat="1" ht="12"/>
    <row r="792" s="2" customFormat="1" ht="12"/>
    <row r="793" s="2" customFormat="1" ht="12"/>
    <row r="794" s="2" customFormat="1" ht="12"/>
    <row r="795" s="2" customFormat="1" ht="12"/>
    <row r="796" s="2" customFormat="1" ht="12"/>
    <row r="797" s="2" customFormat="1" ht="12"/>
    <row r="798" s="2" customFormat="1" ht="12"/>
    <row r="799" s="2" customFormat="1" ht="12"/>
    <row r="800" s="2" customFormat="1" ht="12"/>
    <row r="801" s="2" customFormat="1" ht="12"/>
    <row r="802" s="2" customFormat="1" ht="12"/>
    <row r="803" s="2" customFormat="1" ht="12"/>
    <row r="804" s="2" customFormat="1" ht="12"/>
    <row r="805" s="2" customFormat="1" ht="12"/>
    <row r="806" s="2" customFormat="1" ht="12"/>
    <row r="807" s="2" customFormat="1" ht="12"/>
    <row r="808" s="2" customFormat="1" ht="12"/>
    <row r="809" s="2" customFormat="1" ht="12"/>
    <row r="810" s="2" customFormat="1" ht="12"/>
    <row r="811" s="2" customFormat="1" ht="12"/>
    <row r="812" s="2" customFormat="1" ht="12"/>
    <row r="813" s="2" customFormat="1" ht="12"/>
    <row r="814" s="2" customFormat="1" ht="12"/>
    <row r="815" s="2" customFormat="1" ht="12"/>
    <row r="816" s="2" customFormat="1" ht="12"/>
    <row r="817" s="2" customFormat="1" ht="12"/>
    <row r="818" s="2" customFormat="1" ht="12"/>
    <row r="819" s="2" customFormat="1" ht="12"/>
    <row r="820" s="2" customFormat="1" ht="12"/>
    <row r="821" s="2" customFormat="1" ht="12"/>
    <row r="822" s="2" customFormat="1" ht="12"/>
    <row r="823" s="2" customFormat="1" ht="12"/>
    <row r="824" s="2" customFormat="1" ht="12"/>
    <row r="825" s="2" customFormat="1" ht="12"/>
    <row r="826" s="2" customFormat="1" ht="12"/>
    <row r="827" s="2" customFormat="1" ht="12"/>
    <row r="828" s="2" customFormat="1" ht="12"/>
    <row r="829" s="2" customFormat="1" ht="12"/>
    <row r="830" s="2" customFormat="1" ht="12"/>
    <row r="831" s="2" customFormat="1" ht="12"/>
    <row r="832" s="2" customFormat="1" ht="12"/>
    <row r="833" s="2" customFormat="1" ht="12"/>
    <row r="834" s="2" customFormat="1" ht="12"/>
    <row r="835" s="2" customFormat="1" ht="12"/>
    <row r="836" s="2" customFormat="1" ht="12"/>
    <row r="837" s="2" customFormat="1" ht="12"/>
    <row r="838" s="2" customFormat="1" ht="12"/>
    <row r="839" s="2" customFormat="1" ht="12"/>
    <row r="840" s="2" customFormat="1" ht="12"/>
    <row r="841" s="2" customFormat="1" ht="12"/>
    <row r="842" s="2" customFormat="1" ht="12"/>
    <row r="843" s="2" customFormat="1" ht="12"/>
    <row r="844" s="2" customFormat="1" ht="12"/>
    <row r="845" s="2" customFormat="1" ht="12"/>
    <row r="846" s="2" customFormat="1" ht="12"/>
    <row r="847" s="2" customFormat="1" ht="12"/>
    <row r="848" s="2" customFormat="1" ht="12"/>
    <row r="849" s="2" customFormat="1" ht="12"/>
    <row r="850" s="2" customFormat="1" ht="12"/>
    <row r="851" s="2" customFormat="1" ht="12"/>
    <row r="852" s="2" customFormat="1" ht="12"/>
    <row r="853" s="2" customFormat="1" ht="12"/>
    <row r="854" s="2" customFormat="1" ht="12"/>
    <row r="855" s="2" customFormat="1" ht="12"/>
    <row r="856" s="2" customFormat="1" ht="12"/>
    <row r="857" s="2" customFormat="1" ht="12"/>
    <row r="858" s="2" customFormat="1" ht="12"/>
    <row r="859" s="2" customFormat="1" ht="12"/>
    <row r="860" s="2" customFormat="1" ht="12"/>
    <row r="861" s="2" customFormat="1" ht="12"/>
    <row r="862" s="2" customFormat="1" ht="12"/>
    <row r="863" s="2" customFormat="1" ht="12"/>
    <row r="864" s="2" customFormat="1" ht="12"/>
    <row r="865" s="2" customFormat="1" ht="12"/>
    <row r="866" s="2" customFormat="1" ht="12"/>
    <row r="867" s="2" customFormat="1" ht="12"/>
    <row r="868" s="2" customFormat="1" ht="12"/>
    <row r="869" s="2" customFormat="1" ht="12"/>
    <row r="870" s="2" customFormat="1" ht="12"/>
    <row r="871" s="2" customFormat="1" ht="12"/>
    <row r="872" s="2" customFormat="1" ht="12"/>
    <row r="873" s="2" customFormat="1" ht="12"/>
    <row r="874" s="2" customFormat="1" ht="12"/>
    <row r="875" s="2" customFormat="1" ht="12"/>
    <row r="876" s="2" customFormat="1" ht="12"/>
    <row r="877" s="2" customFormat="1" ht="12"/>
    <row r="878" s="2" customFormat="1" ht="12"/>
    <row r="879" s="2" customFormat="1" ht="12"/>
    <row r="880" s="2" customFormat="1" ht="12"/>
    <row r="881" s="2" customFormat="1" ht="12"/>
    <row r="882" s="2" customFormat="1" ht="12"/>
    <row r="883" s="2" customFormat="1" ht="12"/>
    <row r="884" s="2" customFormat="1" ht="12"/>
    <row r="885" s="2" customFormat="1" ht="12"/>
    <row r="886" s="2" customFormat="1" ht="12"/>
    <row r="887" s="2" customFormat="1" ht="12"/>
    <row r="888" s="2" customFormat="1" ht="12"/>
    <row r="889" s="2" customFormat="1" ht="12"/>
    <row r="890" s="2" customFormat="1" ht="12"/>
    <row r="891" s="2" customFormat="1" ht="12"/>
    <row r="892" s="2" customFormat="1" ht="12"/>
    <row r="893" s="2" customFormat="1" ht="12"/>
    <row r="894" s="2" customFormat="1" ht="12"/>
    <row r="895" s="2" customFormat="1" ht="12"/>
    <row r="896" s="2" customFormat="1" ht="12"/>
    <row r="897" s="2" customFormat="1" ht="12"/>
    <row r="898" s="2" customFormat="1" ht="12"/>
    <row r="899" s="2" customFormat="1" ht="12"/>
    <row r="900" s="2" customFormat="1" ht="12"/>
    <row r="901" s="2" customFormat="1" ht="12"/>
    <row r="902" s="2" customFormat="1" ht="12"/>
    <row r="903" s="2" customFormat="1" ht="12"/>
    <row r="904" s="2" customFormat="1" ht="12"/>
    <row r="905" s="2" customFormat="1" ht="12"/>
    <row r="906" s="2" customFormat="1" ht="12"/>
    <row r="907" s="2" customFormat="1" ht="12"/>
    <row r="908" s="2" customFormat="1" ht="12"/>
    <row r="909" s="2" customFormat="1" ht="12"/>
    <row r="910" s="2" customFormat="1" ht="12"/>
    <row r="911" s="2" customFormat="1" ht="12"/>
    <row r="912" s="2" customFormat="1" ht="12"/>
    <row r="913" s="2" customFormat="1" ht="12"/>
    <row r="914" s="2" customFormat="1" ht="12"/>
    <row r="915" s="2" customFormat="1" ht="12"/>
    <row r="916" s="2" customFormat="1" ht="12"/>
    <row r="917" s="2" customFormat="1" ht="12"/>
    <row r="918" s="2" customFormat="1" ht="12"/>
    <row r="919" s="2" customFormat="1" ht="12"/>
    <row r="920" s="2" customFormat="1" ht="12"/>
    <row r="921" s="2" customFormat="1" ht="12"/>
    <row r="922" s="2" customFormat="1" ht="12"/>
    <row r="923" s="2" customFormat="1" ht="12"/>
    <row r="924" s="2" customFormat="1" ht="12"/>
    <row r="925" s="2" customFormat="1" ht="12"/>
    <row r="926" s="2" customFormat="1" ht="12"/>
    <row r="927" s="2" customFormat="1" ht="12"/>
    <row r="928" s="2" customFormat="1" ht="12"/>
    <row r="929" s="2" customFormat="1" ht="12"/>
    <row r="930" s="2" customFormat="1" ht="12"/>
    <row r="931" s="2" customFormat="1" ht="12"/>
    <row r="932" s="2" customFormat="1" ht="12"/>
    <row r="933" s="2" customFormat="1" ht="12"/>
    <row r="934" s="2" customFormat="1" ht="12"/>
    <row r="935" s="2" customFormat="1" ht="12"/>
    <row r="936" s="2" customFormat="1" ht="12"/>
    <row r="937" s="2" customFormat="1" ht="12"/>
    <row r="938" s="2" customFormat="1" ht="12"/>
    <row r="939" s="2" customFormat="1" ht="12"/>
    <row r="940" s="2" customFormat="1" ht="12"/>
    <row r="941" s="2" customFormat="1" ht="12"/>
    <row r="942" s="2" customFormat="1" ht="12"/>
    <row r="943" s="2" customFormat="1" ht="12"/>
    <row r="944" s="2" customFormat="1" ht="12"/>
    <row r="945" s="2" customFormat="1" ht="12"/>
    <row r="946" s="2" customFormat="1" ht="12"/>
    <row r="947" s="2" customFormat="1" ht="12"/>
    <row r="948" s="2" customFormat="1" ht="12"/>
    <row r="949" s="2" customFormat="1" ht="12"/>
    <row r="950" s="2" customFormat="1" ht="12"/>
    <row r="951" s="2" customFormat="1" ht="12"/>
    <row r="952" s="2" customFormat="1" ht="12"/>
    <row r="953" s="2" customFormat="1" ht="12"/>
    <row r="954" s="2" customFormat="1" ht="12"/>
    <row r="955" s="2" customFormat="1" ht="12"/>
    <row r="956" s="2" customFormat="1" ht="12"/>
    <row r="957" s="2" customFormat="1" ht="12"/>
    <row r="958" s="2" customFormat="1" ht="12"/>
    <row r="959" s="2" customFormat="1" ht="12"/>
    <row r="960" s="2" customFormat="1" ht="12"/>
    <row r="961" s="2" customFormat="1" ht="12"/>
    <row r="962" s="2" customFormat="1" ht="12"/>
    <row r="963" s="2" customFormat="1" ht="12"/>
    <row r="964" s="2" customFormat="1" ht="12"/>
    <row r="965" s="2" customFormat="1" ht="12"/>
    <row r="966" s="2" customFormat="1" ht="12"/>
    <row r="967" s="2" customFormat="1" ht="12"/>
    <row r="968" s="2" customFormat="1" ht="12"/>
    <row r="969" s="2" customFormat="1" ht="12"/>
    <row r="970" s="2" customFormat="1" ht="12"/>
    <row r="971" s="2" customFormat="1" ht="12"/>
    <row r="972" s="2" customFormat="1" ht="12"/>
    <row r="973" s="2" customFormat="1" ht="12"/>
    <row r="974" s="2" customFormat="1" ht="12"/>
    <row r="975" s="2" customFormat="1" ht="12"/>
    <row r="976" s="2" customFormat="1" ht="12"/>
    <row r="977" s="2" customFormat="1" ht="12"/>
    <row r="978" s="2" customFormat="1" ht="12"/>
    <row r="979" s="2" customFormat="1" ht="12"/>
    <row r="980" s="2" customFormat="1" ht="12"/>
    <row r="981" s="2" customFormat="1" ht="12"/>
    <row r="982" s="2" customFormat="1" ht="12"/>
    <row r="983" s="2" customFormat="1" ht="12"/>
    <row r="984" s="2" customFormat="1" ht="12"/>
    <row r="985" s="2" customFormat="1" ht="12"/>
    <row r="986" s="2" customFormat="1" ht="12"/>
    <row r="987" s="2" customFormat="1" ht="12"/>
    <row r="988" s="2" customFormat="1" ht="12"/>
    <row r="989" s="2" customFormat="1" ht="12"/>
    <row r="990" s="2" customFormat="1" ht="12"/>
    <row r="991" s="2" customFormat="1" ht="12"/>
    <row r="992" s="2" customFormat="1" ht="12"/>
    <row r="993" s="2" customFormat="1" ht="12"/>
    <row r="994" s="2" customFormat="1" ht="12"/>
    <row r="995" s="2" customFormat="1" ht="12"/>
    <row r="996" s="2" customFormat="1" ht="12"/>
    <row r="997" s="2" customFormat="1" ht="12"/>
    <row r="998" s="2" customFormat="1" ht="12"/>
    <row r="999" s="2" customFormat="1" ht="12"/>
    <row r="1000" s="2" customFormat="1" ht="12"/>
    <row r="1001" s="2" customFormat="1" ht="12"/>
    <row r="1002" s="2" customFormat="1" ht="12"/>
    <row r="1003" s="2" customFormat="1" ht="12"/>
    <row r="1004" s="2" customFormat="1" ht="12"/>
    <row r="1005" s="2" customFormat="1" ht="12"/>
    <row r="1006" s="2" customFormat="1" ht="12"/>
    <row r="1007" s="2" customFormat="1" ht="12"/>
    <row r="1008" s="2" customFormat="1" ht="12"/>
    <row r="1009" s="2" customFormat="1" ht="12"/>
    <row r="1010" s="2" customFormat="1" ht="12"/>
    <row r="1011" s="2" customFormat="1" ht="12"/>
    <row r="1012" s="2" customFormat="1" ht="12"/>
    <row r="1013" s="2" customFormat="1" ht="12"/>
    <row r="1014" s="2" customFormat="1" ht="12"/>
    <row r="1015" s="2" customFormat="1" ht="12"/>
    <row r="1016" s="2" customFormat="1" ht="12"/>
    <row r="1017" s="2" customFormat="1" ht="12"/>
    <row r="1018" s="2" customFormat="1" ht="12"/>
    <row r="1019" s="2" customFormat="1" ht="12"/>
    <row r="1020" s="2" customFormat="1" ht="12"/>
    <row r="1021" s="2" customFormat="1" ht="12"/>
    <row r="1022" s="2" customFormat="1" ht="12"/>
    <row r="1023" s="2" customFormat="1" ht="12"/>
    <row r="1024" s="2" customFormat="1" ht="12"/>
    <row r="1025" s="2" customFormat="1" ht="12"/>
    <row r="1026" s="2" customFormat="1" ht="12"/>
    <row r="1027" s="2" customFormat="1" ht="12"/>
    <row r="1028" s="2" customFormat="1" ht="12"/>
    <row r="1029" s="2" customFormat="1" ht="12"/>
    <row r="1030" s="2" customFormat="1" ht="12"/>
    <row r="1031" s="2" customFormat="1" ht="12"/>
    <row r="1032" s="2" customFormat="1" ht="12"/>
    <row r="1033" s="2" customFormat="1" ht="12"/>
    <row r="1034" s="2" customFormat="1" ht="12"/>
    <row r="1035" s="2" customFormat="1" ht="12"/>
    <row r="1036" s="2" customFormat="1" ht="12"/>
    <row r="1037" s="2" customFormat="1" ht="12"/>
    <row r="1038" s="2" customFormat="1" ht="12"/>
    <row r="1039" s="2" customFormat="1" ht="12"/>
    <row r="1040" s="2" customFormat="1" ht="12"/>
    <row r="1041" s="2" customFormat="1" ht="12"/>
    <row r="1042" s="2" customFormat="1" ht="12"/>
    <row r="1043" s="2" customFormat="1" ht="12"/>
    <row r="1044" s="2" customFormat="1" ht="12"/>
    <row r="1045" s="2" customFormat="1" ht="12"/>
    <row r="1046" s="2" customFormat="1" ht="12"/>
    <row r="1047" s="2" customFormat="1" ht="12"/>
    <row r="1048" s="2" customFormat="1" ht="12"/>
    <row r="1049" s="2" customFormat="1" ht="12"/>
    <row r="1050" s="2" customFormat="1" ht="12"/>
    <row r="1051" s="2" customFormat="1" ht="12"/>
    <row r="1052" s="2" customFormat="1" ht="12"/>
    <row r="1053" s="2" customFormat="1" ht="12"/>
    <row r="1054" s="2" customFormat="1" ht="12"/>
    <row r="1055" s="2" customFormat="1" ht="12"/>
    <row r="1056" s="2" customFormat="1" ht="12"/>
    <row r="1057" s="2" customFormat="1" ht="12"/>
    <row r="1058" s="2" customFormat="1" ht="12"/>
    <row r="1059" s="2" customFormat="1" ht="12"/>
    <row r="1060" s="2" customFormat="1" ht="12"/>
    <row r="1061" s="2" customFormat="1" ht="12"/>
    <row r="1062" s="2" customFormat="1" ht="12"/>
    <row r="1063" s="2" customFormat="1" ht="12"/>
    <row r="1064" s="2" customFormat="1" ht="12"/>
    <row r="1065" s="2" customFormat="1" ht="12"/>
    <row r="1066" s="2" customFormat="1" ht="12"/>
    <row r="1067" s="2" customFormat="1" ht="12"/>
    <row r="1068" s="2" customFormat="1" ht="12"/>
    <row r="1069" s="2" customFormat="1" ht="12"/>
    <row r="1070" s="2" customFormat="1" ht="12"/>
    <row r="1071" s="2" customFormat="1" ht="12"/>
    <row r="1072" s="2" customFormat="1" ht="12"/>
    <row r="1073" s="2" customFormat="1" ht="12"/>
    <row r="1074" s="2" customFormat="1" ht="12"/>
    <row r="1075" s="2" customFormat="1" ht="12"/>
    <row r="1076" s="2" customFormat="1" ht="12"/>
    <row r="1077" s="2" customFormat="1" ht="12"/>
    <row r="1078" s="2" customFormat="1" ht="12"/>
    <row r="1079" s="2" customFormat="1" ht="12"/>
    <row r="1080" s="2" customFormat="1" ht="12"/>
    <row r="1081" s="2" customFormat="1" ht="12"/>
    <row r="1082" s="2" customFormat="1" ht="12"/>
    <row r="1083" s="2" customFormat="1" ht="12"/>
    <row r="1084" s="2" customFormat="1" ht="12"/>
    <row r="1085" s="2" customFormat="1" ht="12"/>
    <row r="1086" s="2" customFormat="1" ht="12"/>
    <row r="1087" s="2" customFormat="1" ht="12"/>
    <row r="1088" s="2" customFormat="1" ht="12"/>
    <row r="1089" s="2" customFormat="1" ht="12"/>
    <row r="1090" s="2" customFormat="1" ht="12"/>
    <row r="1091" s="2" customFormat="1" ht="12"/>
    <row r="1092" s="2" customFormat="1" ht="12"/>
    <row r="1093" s="2" customFormat="1" ht="12"/>
    <row r="1094" s="2" customFormat="1" ht="12"/>
    <row r="1095" s="2" customFormat="1" ht="12"/>
    <row r="1096" s="2" customFormat="1" ht="12"/>
    <row r="1097" s="2" customFormat="1" ht="12"/>
    <row r="1098" s="2" customFormat="1" ht="12"/>
    <row r="1099" s="2" customFormat="1" ht="12"/>
    <row r="1100" s="2" customFormat="1" ht="12"/>
    <row r="1101" s="2" customFormat="1" ht="12"/>
    <row r="1102" s="2" customFormat="1" ht="12"/>
    <row r="1103" s="2" customFormat="1" ht="12"/>
    <row r="1104" s="2" customFormat="1" ht="12"/>
    <row r="1105" s="2" customFormat="1" ht="12"/>
    <row r="1106" s="2" customFormat="1" ht="12"/>
    <row r="1107" s="2" customFormat="1" ht="12"/>
    <row r="1108" s="2" customFormat="1" ht="12"/>
    <row r="1109" s="2" customFormat="1" ht="12"/>
    <row r="1110" s="2" customFormat="1" ht="12"/>
    <row r="1111" s="2" customFormat="1" ht="12"/>
    <row r="1112" s="2" customFormat="1" ht="12"/>
    <row r="1113" s="2" customFormat="1" ht="12"/>
    <row r="1114" s="2" customFormat="1" ht="12"/>
    <row r="1115" s="2" customFormat="1" ht="12"/>
    <row r="1116" s="2" customFormat="1" ht="12"/>
    <row r="1117" s="2" customFormat="1" ht="12"/>
    <row r="1118" s="2" customFormat="1" ht="12"/>
    <row r="1119" s="2" customFormat="1" ht="12"/>
    <row r="1120" s="2" customFormat="1" ht="12"/>
    <row r="1121" s="2" customFormat="1" ht="12"/>
    <row r="1122" s="2" customFormat="1" ht="12"/>
    <row r="1123" s="2" customFormat="1" ht="12"/>
    <row r="1124" s="2" customFormat="1" ht="12"/>
    <row r="1125" s="2" customFormat="1" ht="12"/>
    <row r="1126" s="2" customFormat="1" ht="12"/>
    <row r="1127" s="2" customFormat="1" ht="12"/>
    <row r="1128" s="2" customFormat="1" ht="12"/>
    <row r="1129" s="2" customFormat="1" ht="12"/>
    <row r="1130" s="2" customFormat="1" ht="12"/>
    <row r="1131" s="2" customFormat="1" ht="12"/>
    <row r="1132" s="2" customFormat="1" ht="12"/>
    <row r="1133" s="2" customFormat="1" ht="12"/>
    <row r="1134" s="2" customFormat="1" ht="12"/>
    <row r="1135" s="2" customFormat="1" ht="12"/>
    <row r="1136" s="2" customFormat="1" ht="12"/>
    <row r="1137" s="2" customFormat="1" ht="12"/>
    <row r="1138" s="2" customFormat="1" ht="12"/>
    <row r="1139" s="2" customFormat="1" ht="12"/>
    <row r="1140" s="2" customFormat="1" ht="12"/>
    <row r="1141" s="2" customFormat="1" ht="12"/>
    <row r="1142" s="2" customFormat="1" ht="12"/>
    <row r="1143" s="2" customFormat="1" ht="12"/>
    <row r="1144" s="2" customFormat="1" ht="12"/>
    <row r="1145" s="2" customFormat="1" ht="12"/>
    <row r="1146" s="2" customFormat="1" ht="12"/>
    <row r="1147" s="2" customFormat="1" ht="12"/>
    <row r="1148" s="2" customFormat="1" ht="12"/>
    <row r="1149" s="2" customFormat="1" ht="12"/>
    <row r="1150" s="2" customFormat="1" ht="12"/>
    <row r="1151" s="2" customFormat="1" ht="12"/>
    <row r="1152" s="2" customFormat="1" ht="12"/>
    <row r="1153" s="2" customFormat="1" ht="12"/>
    <row r="1154" s="2" customFormat="1" ht="12"/>
    <row r="1155" s="2" customFormat="1" ht="12"/>
    <row r="1156" s="2" customFormat="1" ht="12"/>
    <row r="1157" s="2" customFormat="1" ht="12"/>
    <row r="1158" s="2" customFormat="1" ht="12"/>
    <row r="1159" s="2" customFormat="1" ht="12"/>
    <row r="1160" s="2" customFormat="1" ht="12"/>
    <row r="1161" s="2" customFormat="1" ht="12"/>
    <row r="1162" s="2" customFormat="1" ht="12"/>
    <row r="1163" s="2" customFormat="1" ht="12"/>
    <row r="1164" s="2" customFormat="1" ht="12"/>
    <row r="1165" s="2" customFormat="1" ht="12"/>
    <row r="1166" s="2" customFormat="1" ht="12"/>
    <row r="1167" s="2" customFormat="1" ht="12"/>
    <row r="1168" s="2" customFormat="1" ht="12"/>
    <row r="1169" s="2" customFormat="1" ht="12"/>
    <row r="1170" s="2" customFormat="1" ht="12"/>
    <row r="1171" s="2" customFormat="1" ht="12"/>
    <row r="1172" s="2" customFormat="1" ht="12"/>
    <row r="1173" s="2" customFormat="1" ht="12"/>
    <row r="1174" s="2" customFormat="1" ht="12"/>
    <row r="1175" s="2" customFormat="1" ht="12"/>
    <row r="1176" s="2" customFormat="1" ht="12"/>
    <row r="1177" s="2" customFormat="1" ht="12"/>
    <row r="1178" s="2" customFormat="1" ht="12"/>
    <row r="1179" s="2" customFormat="1" ht="12"/>
    <row r="1180" s="2" customFormat="1" ht="12"/>
    <row r="1181" s="2" customFormat="1" ht="12"/>
    <row r="1182" s="2" customFormat="1" ht="12"/>
    <row r="1183" s="2" customFormat="1" ht="12"/>
    <row r="1184" s="2" customFormat="1" ht="12"/>
    <row r="1185" s="2" customFormat="1" ht="12"/>
    <row r="1186" s="2" customFormat="1" ht="12"/>
    <row r="1187" s="2" customFormat="1" ht="12"/>
    <row r="1188" s="2" customFormat="1" ht="12"/>
    <row r="1189" s="2" customFormat="1" ht="12"/>
    <row r="1190" s="2" customFormat="1" ht="12"/>
    <row r="1191" s="2" customFormat="1" ht="12"/>
    <row r="1192" s="2" customFormat="1" ht="12"/>
    <row r="1193" s="2" customFormat="1" ht="12"/>
    <row r="1194" s="2" customFormat="1" ht="12"/>
    <row r="1195" s="2" customFormat="1" ht="12"/>
    <row r="1196" s="2" customFormat="1" ht="12"/>
    <row r="1197" s="2" customFormat="1" ht="12"/>
    <row r="1198" s="2" customFormat="1" ht="12"/>
    <row r="1199" s="2" customFormat="1" ht="12"/>
    <row r="1200" s="2" customFormat="1" ht="12"/>
    <row r="1201" s="2" customFormat="1" ht="12"/>
    <row r="1202" s="2" customFormat="1" ht="12"/>
    <row r="1203" s="2" customFormat="1" ht="12"/>
    <row r="1204" s="2" customFormat="1" ht="12"/>
    <row r="1205" s="2" customFormat="1" ht="12"/>
    <row r="1206" s="2" customFormat="1" ht="12"/>
    <row r="1207" s="2" customFormat="1" ht="12"/>
    <row r="1208" s="2" customFormat="1" ht="12"/>
    <row r="1209" s="2" customFormat="1" ht="12"/>
    <row r="1210" s="2" customFormat="1" ht="12"/>
    <row r="1211" s="2" customFormat="1" ht="12"/>
    <row r="1212" s="2" customFormat="1" ht="12"/>
    <row r="1213" s="2" customFormat="1" ht="12"/>
    <row r="1214" s="2" customFormat="1" ht="12"/>
    <row r="1215" s="2" customFormat="1" ht="12"/>
    <row r="1216" s="2" customFormat="1" ht="12"/>
    <row r="1217" s="2" customFormat="1" ht="12"/>
    <row r="1218" s="2" customFormat="1" ht="12"/>
    <row r="1219" s="2" customFormat="1" ht="12"/>
    <row r="1220" s="2" customFormat="1" ht="12"/>
    <row r="1221" s="2" customFormat="1" ht="12"/>
    <row r="1222" s="2" customFormat="1" ht="12"/>
    <row r="1223" s="2" customFormat="1" ht="12"/>
    <row r="1224" s="2" customFormat="1" ht="12"/>
    <row r="1225" s="2" customFormat="1" ht="12"/>
    <row r="1226" s="2" customFormat="1" ht="12"/>
    <row r="1227" s="2" customFormat="1" ht="12"/>
    <row r="1228" s="2" customFormat="1" ht="12"/>
    <row r="1229" s="2" customFormat="1" ht="12"/>
    <row r="1230" s="2" customFormat="1" ht="12"/>
    <row r="1231" s="2" customFormat="1" ht="12"/>
    <row r="1232" s="2" customFormat="1" ht="12"/>
    <row r="1233" s="2" customFormat="1" ht="12"/>
    <row r="1234" s="2" customFormat="1" ht="12"/>
    <row r="1235" s="2" customFormat="1" ht="12"/>
    <row r="1236" s="2" customFormat="1" ht="12"/>
    <row r="1237" s="2" customFormat="1" ht="12"/>
    <row r="1238" s="2" customFormat="1" ht="12"/>
    <row r="1239" s="2" customFormat="1" ht="12"/>
    <row r="1240" s="2" customFormat="1" ht="12"/>
    <row r="1241" s="2" customFormat="1" ht="12"/>
    <row r="1242" s="2" customFormat="1" ht="12"/>
    <row r="1243" s="2" customFormat="1" ht="12"/>
    <row r="1244" s="2" customFormat="1" ht="12"/>
    <row r="1245" s="2" customFormat="1" ht="12"/>
    <row r="1246" s="2" customFormat="1" ht="12"/>
    <row r="1247" s="2" customFormat="1" ht="12"/>
    <row r="1248" s="2" customFormat="1" ht="12"/>
    <row r="1249" s="2" customFormat="1" ht="12"/>
    <row r="1250" s="2" customFormat="1" ht="12"/>
    <row r="1251" s="2" customFormat="1" ht="12"/>
    <row r="1252" s="2" customFormat="1" ht="12"/>
    <row r="1253" s="2" customFormat="1" ht="12"/>
    <row r="1254" s="2" customFormat="1" ht="12"/>
    <row r="1255" s="2" customFormat="1" ht="12"/>
    <row r="1256" s="2" customFormat="1" ht="12"/>
    <row r="1257" s="2" customFormat="1" ht="12"/>
    <row r="1258" s="2" customFormat="1" ht="12"/>
    <row r="1259" s="2" customFormat="1" ht="12"/>
    <row r="1260" s="2" customFormat="1" ht="12"/>
    <row r="1261" s="2" customFormat="1" ht="12"/>
    <row r="1262" s="2" customFormat="1" ht="12"/>
    <row r="1263" s="2" customFormat="1" ht="12"/>
    <row r="1264" s="2" customFormat="1" ht="12"/>
    <row r="1265" s="2" customFormat="1" ht="12"/>
    <row r="1266" s="2" customFormat="1" ht="12"/>
    <row r="1267" s="2" customFormat="1" ht="12"/>
    <row r="1268" s="2" customFormat="1" ht="12"/>
    <row r="1269" s="2" customFormat="1" ht="12"/>
    <row r="1270" s="2" customFormat="1" ht="12"/>
    <row r="1271" s="2" customFormat="1" ht="12"/>
    <row r="1272" s="2" customFormat="1" ht="12"/>
    <row r="1273" s="2" customFormat="1" ht="12"/>
    <row r="1274" s="2" customFormat="1" ht="12"/>
    <row r="1275" s="2" customFormat="1" ht="12"/>
    <row r="1276" s="2" customFormat="1" ht="12"/>
    <row r="1277" s="2" customFormat="1" ht="12"/>
    <row r="1278" s="2" customFormat="1" ht="12"/>
    <row r="1279" s="2" customFormat="1" ht="12"/>
    <row r="1280" s="2" customFormat="1" ht="12"/>
    <row r="1281" s="2" customFormat="1" ht="12"/>
    <row r="1282" s="2" customFormat="1" ht="12"/>
    <row r="1283" s="2" customFormat="1" ht="12"/>
    <row r="1284" s="2" customFormat="1" ht="12"/>
    <row r="1285" s="2" customFormat="1" ht="12"/>
    <row r="1286" s="2" customFormat="1" ht="12"/>
    <row r="1287" s="2" customFormat="1" ht="12"/>
    <row r="1288" s="2" customFormat="1" ht="12"/>
    <row r="1289" s="2" customFormat="1" ht="12"/>
    <row r="1290" s="2" customFormat="1" ht="12"/>
    <row r="1291" s="2" customFormat="1" ht="12"/>
    <row r="1292" s="2" customFormat="1" ht="12"/>
    <row r="1293" s="2" customFormat="1" ht="12"/>
    <row r="1294" s="2" customFormat="1" ht="12"/>
    <row r="1295" s="2" customFormat="1" ht="12"/>
    <row r="1296" s="2" customFormat="1" ht="12"/>
    <row r="1297" s="2" customFormat="1" ht="12"/>
    <row r="1298" s="2" customFormat="1" ht="12"/>
    <row r="1299" s="2" customFormat="1" ht="12"/>
    <row r="1300" s="2" customFormat="1" ht="12"/>
    <row r="1301" s="2" customFormat="1" ht="12"/>
    <row r="1302" s="2" customFormat="1" ht="12"/>
    <row r="1303" s="2" customFormat="1" ht="12"/>
    <row r="1304" s="2" customFormat="1" ht="12"/>
    <row r="1305" s="2" customFormat="1" ht="12"/>
    <row r="1306" s="2" customFormat="1" ht="12"/>
    <row r="1307" s="2" customFormat="1" ht="12"/>
    <row r="1308" s="2" customFormat="1" ht="12"/>
    <row r="1309" s="2" customFormat="1" ht="12"/>
    <row r="1310" s="2" customFormat="1" ht="12"/>
    <row r="1311" s="2" customFormat="1" ht="12"/>
    <row r="1312" s="2" customFormat="1" ht="12"/>
    <row r="1313" s="2" customFormat="1" ht="12"/>
    <row r="1314" s="2" customFormat="1" ht="12"/>
    <row r="1315" s="2" customFormat="1" ht="12"/>
    <row r="1316" s="2" customFormat="1" ht="12"/>
    <row r="1317" s="2" customFormat="1" ht="12"/>
    <row r="1318" s="2" customFormat="1" ht="12"/>
    <row r="1319" s="2" customFormat="1" ht="12"/>
    <row r="1320" s="2" customFormat="1" ht="12"/>
    <row r="1321" s="2" customFormat="1" ht="12"/>
    <row r="1322" s="2" customFormat="1" ht="12"/>
    <row r="1323" s="2" customFormat="1" ht="12"/>
    <row r="1324" s="2" customFormat="1" ht="12"/>
    <row r="1325" s="2" customFormat="1" ht="12"/>
    <row r="1326" s="2" customFormat="1" ht="12"/>
    <row r="1327" s="2" customFormat="1" ht="12"/>
    <row r="1328" s="2" customFormat="1" ht="12"/>
    <row r="1329" s="2" customFormat="1" ht="12"/>
    <row r="1330" s="2" customFormat="1" ht="12"/>
    <row r="1331" s="2" customFormat="1" ht="12"/>
    <row r="1332" s="2" customFormat="1" ht="12"/>
    <row r="1333" s="2" customFormat="1" ht="12"/>
    <row r="1334" s="2" customFormat="1" ht="12"/>
    <row r="1335" s="2" customFormat="1" ht="12"/>
    <row r="1336" s="2" customFormat="1" ht="12"/>
    <row r="1337" s="2" customFormat="1" ht="12"/>
    <row r="1338" s="2" customFormat="1" ht="12"/>
    <row r="1339" s="2" customFormat="1" ht="12"/>
    <row r="1340" s="2" customFormat="1" ht="12"/>
    <row r="1341" s="2" customFormat="1" ht="12"/>
    <row r="1342" s="2" customFormat="1" ht="12"/>
    <row r="1343" s="2" customFormat="1" ht="12"/>
    <row r="1344" s="2" customFormat="1" ht="12"/>
    <row r="1345" s="2" customFormat="1" ht="12"/>
    <row r="1346" s="2" customFormat="1" ht="12"/>
    <row r="1347" s="2" customFormat="1" ht="12"/>
    <row r="1348" s="2" customFormat="1" ht="12"/>
    <row r="1349" s="2" customFormat="1" ht="12"/>
    <row r="1350" s="2" customFormat="1" ht="12"/>
    <row r="1351" s="2" customFormat="1" ht="12"/>
    <row r="1352" s="2" customFormat="1" ht="12"/>
    <row r="1353" s="2" customFormat="1" ht="12"/>
    <row r="1354" s="2" customFormat="1" ht="12"/>
    <row r="1355" s="2" customFormat="1" ht="12"/>
    <row r="1356" s="2" customFormat="1" ht="12"/>
    <row r="1357" s="2" customFormat="1" ht="12"/>
    <row r="1358" s="2" customFormat="1" ht="12"/>
    <row r="1359" s="2" customFormat="1" ht="12"/>
    <row r="1360" s="2" customFormat="1" ht="12"/>
    <row r="1361" s="2" customFormat="1" ht="12"/>
    <row r="1362" s="2" customFormat="1" ht="12"/>
    <row r="1363" s="2" customFormat="1" ht="12"/>
    <row r="1364" s="2" customFormat="1" ht="12"/>
    <row r="1365" s="2" customFormat="1" ht="12"/>
    <row r="1366" s="2" customFormat="1" ht="12"/>
    <row r="1367" s="2" customFormat="1" ht="12"/>
    <row r="1368" s="2" customFormat="1" ht="12"/>
    <row r="1369" s="2" customFormat="1" ht="12"/>
    <row r="1370" s="2" customFormat="1" ht="12"/>
    <row r="1371" s="2" customFormat="1" ht="12"/>
    <row r="1372" s="2" customFormat="1" ht="12"/>
    <row r="1373" s="2" customFormat="1" ht="12"/>
    <row r="1374" s="2" customFormat="1" ht="12"/>
    <row r="1375" s="2" customFormat="1" ht="12"/>
    <row r="1376" s="2" customFormat="1" ht="12"/>
    <row r="1377" s="2" customFormat="1" ht="12"/>
    <row r="1378" s="2" customFormat="1" ht="12"/>
    <row r="1379" s="2" customFormat="1" ht="12"/>
    <row r="1380" s="2" customFormat="1" ht="12"/>
    <row r="1381" s="2" customFormat="1" ht="12"/>
    <row r="1382" s="2" customFormat="1" ht="12"/>
    <row r="1383" s="2" customFormat="1" ht="12"/>
    <row r="1384" s="2" customFormat="1" ht="12"/>
    <row r="1385" s="2" customFormat="1" ht="12"/>
    <row r="1386" s="2" customFormat="1" ht="12"/>
    <row r="1387" s="2" customFormat="1" ht="12"/>
    <row r="1388" s="2" customFormat="1" ht="12"/>
    <row r="1389" s="2" customFormat="1" ht="12"/>
    <row r="1390" s="2" customFormat="1" ht="12"/>
    <row r="1391" s="2" customFormat="1" ht="12"/>
    <row r="1392" s="2" customFormat="1" ht="12"/>
    <row r="1393" s="2" customFormat="1" ht="12"/>
    <row r="1394" s="2" customFormat="1" ht="12"/>
    <row r="1395" s="2" customFormat="1" ht="12"/>
    <row r="1396" s="2" customFormat="1" ht="12"/>
    <row r="1397" s="2" customFormat="1" ht="12"/>
    <row r="1398" s="2" customFormat="1" ht="12"/>
    <row r="1399" s="2" customFormat="1" ht="12"/>
    <row r="1400" s="2" customFormat="1" ht="12"/>
    <row r="1401" s="2" customFormat="1" ht="12"/>
    <row r="1402" s="2" customFormat="1" ht="12"/>
    <row r="1403" s="2" customFormat="1" ht="12"/>
    <row r="1404" s="2" customFormat="1" ht="12"/>
    <row r="1405" s="2" customFormat="1" ht="12"/>
    <row r="1406" s="2" customFormat="1" ht="12"/>
    <row r="1407" s="2" customFormat="1" ht="12"/>
    <row r="1408" s="2" customFormat="1" ht="12"/>
    <row r="1409" s="2" customFormat="1" ht="12"/>
    <row r="1410" s="2" customFormat="1" ht="12"/>
    <row r="1411" s="2" customFormat="1" ht="12"/>
    <row r="1412" s="2" customFormat="1" ht="12"/>
    <row r="1413" s="2" customFormat="1" ht="12"/>
    <row r="1414" s="2" customFormat="1" ht="12"/>
    <row r="1415" s="2" customFormat="1" ht="12"/>
    <row r="1416" s="2" customFormat="1" ht="12"/>
    <row r="1417" s="2" customFormat="1" ht="12"/>
    <row r="1418" s="2" customFormat="1" ht="12"/>
    <row r="1419" s="2" customFormat="1" ht="12"/>
    <row r="1420" s="2" customFormat="1" ht="12"/>
    <row r="1421" s="2" customFormat="1" ht="12"/>
    <row r="1422" s="2" customFormat="1" ht="12"/>
    <row r="1423" s="2" customFormat="1" ht="12"/>
    <row r="1424" s="2" customFormat="1" ht="12"/>
    <row r="1425" s="2" customFormat="1" ht="12"/>
    <row r="1426" s="2" customFormat="1" ht="12"/>
    <row r="1427" s="2" customFormat="1" ht="12"/>
    <row r="1428" s="2" customFormat="1" ht="12"/>
    <row r="1429" s="2" customFormat="1" ht="12"/>
    <row r="1430" s="2" customFormat="1" ht="12"/>
    <row r="1431" s="2" customFormat="1" ht="12"/>
    <row r="1432" s="2" customFormat="1" ht="12"/>
    <row r="1433" s="2" customFormat="1" ht="12"/>
    <row r="1434" s="2" customFormat="1" ht="12"/>
    <row r="1435" s="2" customFormat="1" ht="12"/>
    <row r="1436" s="2" customFormat="1" ht="12"/>
    <row r="1437" s="2" customFormat="1" ht="12"/>
    <row r="1438" s="2" customFormat="1" ht="12"/>
    <row r="1439" s="2" customFormat="1" ht="12"/>
    <row r="1440" s="2" customFormat="1" ht="12"/>
    <row r="1441" s="2" customFormat="1" ht="12"/>
    <row r="1442" s="2" customFormat="1" ht="12"/>
    <row r="1443" s="2" customFormat="1" ht="12"/>
    <row r="1444" s="2" customFormat="1" ht="12"/>
    <row r="1445" s="2" customFormat="1" ht="12"/>
    <row r="1446" s="2" customFormat="1" ht="12"/>
    <row r="1447" s="2" customFormat="1" ht="12"/>
    <row r="1448" s="2" customFormat="1" ht="12"/>
    <row r="1449" s="2" customFormat="1" ht="12"/>
    <row r="1450" s="2" customFormat="1" ht="12"/>
    <row r="1451" s="2" customFormat="1" ht="12"/>
    <row r="1452" s="2" customFormat="1" ht="12"/>
    <row r="1453" s="2" customFormat="1" ht="12"/>
    <row r="1454" s="2" customFormat="1" ht="12"/>
    <row r="1455" s="2" customFormat="1" ht="12"/>
    <row r="1456" s="2" customFormat="1" ht="12"/>
    <row r="1457" s="2" customFormat="1" ht="12"/>
    <row r="1458" s="2" customFormat="1" ht="12"/>
    <row r="1459" s="2" customFormat="1" ht="12"/>
    <row r="1460" s="2" customFormat="1" ht="12"/>
    <row r="1461" s="2" customFormat="1" ht="12"/>
    <row r="1462" s="2" customFormat="1" ht="12"/>
    <row r="1463" s="2" customFormat="1" ht="12"/>
    <row r="1464" s="2" customFormat="1" ht="12"/>
    <row r="1465" s="2" customFormat="1" ht="12"/>
    <row r="1466" s="2" customFormat="1" ht="12"/>
    <row r="1467" s="2" customFormat="1" ht="12"/>
    <row r="1468" s="2" customFormat="1" ht="12"/>
    <row r="1469" s="2" customFormat="1" ht="12"/>
    <row r="1470" s="2" customFormat="1" ht="12"/>
    <row r="1471" s="2" customFormat="1" ht="12"/>
    <row r="1472" s="2" customFormat="1" ht="12"/>
    <row r="1473" s="2" customFormat="1" ht="12"/>
    <row r="1474" s="2" customFormat="1" ht="12"/>
    <row r="1475" s="2" customFormat="1" ht="12"/>
    <row r="1476" s="2" customFormat="1" ht="12"/>
    <row r="1477" s="2" customFormat="1" ht="12"/>
    <row r="1478" s="2" customFormat="1" ht="12"/>
    <row r="1479" s="2" customFormat="1" ht="12"/>
    <row r="1480" s="2" customFormat="1" ht="12"/>
    <row r="1481" s="2" customFormat="1" ht="12"/>
    <row r="1482" s="2" customFormat="1" ht="12"/>
    <row r="1483" s="2" customFormat="1" ht="12"/>
    <row r="1484" s="2" customFormat="1" ht="12"/>
    <row r="1485" s="2" customFormat="1" ht="12"/>
    <row r="1486" s="2" customFormat="1" ht="12"/>
    <row r="1487" s="2" customFormat="1" ht="12"/>
    <row r="1488" s="2" customFormat="1" ht="12"/>
    <row r="1489" s="2" customFormat="1" ht="12"/>
    <row r="1490" s="2" customFormat="1" ht="12"/>
    <row r="1491" s="2" customFormat="1" ht="12"/>
    <row r="1492" s="2" customFormat="1" ht="12"/>
    <row r="1493" s="2" customFormat="1" ht="12"/>
    <row r="1494" s="2" customFormat="1" ht="12"/>
    <row r="1495" s="2" customFormat="1" ht="12"/>
    <row r="1496" s="2" customFormat="1" ht="12"/>
    <row r="1497" s="2" customFormat="1" ht="12"/>
    <row r="1498" s="2" customFormat="1" ht="12"/>
    <row r="1499" s="2" customFormat="1" ht="12"/>
    <row r="1500" s="2" customFormat="1" ht="12"/>
    <row r="1501" s="2" customFormat="1" ht="12"/>
    <row r="1502" s="2" customFormat="1" ht="12"/>
    <row r="1503" s="2" customFormat="1" ht="12"/>
    <row r="1504" s="2" customFormat="1" ht="12"/>
    <row r="1505" s="2" customFormat="1" ht="12"/>
    <row r="1506" s="2" customFormat="1" ht="12"/>
    <row r="1507" s="2" customFormat="1" ht="12"/>
    <row r="1508" s="2" customFormat="1" ht="12"/>
    <row r="1509" s="2" customFormat="1" ht="12"/>
    <row r="1510" s="2" customFormat="1" ht="12"/>
    <row r="1511" s="2" customFormat="1" ht="12"/>
    <row r="1512" s="2" customFormat="1" ht="12"/>
    <row r="1513" s="2" customFormat="1" ht="12"/>
    <row r="1514" s="2" customFormat="1" ht="12"/>
    <row r="1515" s="2" customFormat="1" ht="12"/>
    <row r="1516" s="2" customFormat="1" ht="12"/>
    <row r="1517" s="2" customFormat="1" ht="12"/>
    <row r="1518" s="2" customFormat="1" ht="12"/>
    <row r="1519" s="2" customFormat="1" ht="12"/>
    <row r="1520" s="2" customFormat="1" ht="12"/>
    <row r="1521" s="2" customFormat="1" ht="12"/>
    <row r="1522" s="2" customFormat="1" ht="12"/>
    <row r="1523" s="2" customFormat="1" ht="12"/>
    <row r="1524" s="2" customFormat="1" ht="12"/>
    <row r="1525" s="2" customFormat="1" ht="12"/>
    <row r="1526" s="2" customFormat="1" ht="12"/>
    <row r="1527" s="2" customFormat="1" ht="12"/>
    <row r="1528" s="2" customFormat="1" ht="12"/>
    <row r="1529" s="2" customFormat="1" ht="12"/>
    <row r="1530" s="2" customFormat="1" ht="12"/>
    <row r="1531" s="2" customFormat="1" ht="12"/>
    <row r="1532" s="2" customFormat="1" ht="12"/>
    <row r="1533" s="2" customFormat="1" ht="12"/>
    <row r="1534" s="2" customFormat="1" ht="12"/>
    <row r="1535" s="2" customFormat="1" ht="12"/>
    <row r="1536" s="2" customFormat="1" ht="12"/>
    <row r="1537" s="2" customFormat="1" ht="12"/>
    <row r="1538" s="2" customFormat="1" ht="12"/>
    <row r="1539" s="2" customFormat="1" ht="12"/>
    <row r="1540" s="2" customFormat="1" ht="12"/>
    <row r="1541" s="2" customFormat="1" ht="12"/>
    <row r="1542" s="2" customFormat="1" ht="12"/>
    <row r="1543" s="2" customFormat="1" ht="12"/>
    <row r="1544" s="2" customFormat="1" ht="12"/>
    <row r="1545" s="2" customFormat="1" ht="12"/>
    <row r="1546" s="2" customFormat="1" ht="12"/>
    <row r="1547" s="2" customFormat="1" ht="12"/>
    <row r="1548" s="2" customFormat="1" ht="12"/>
    <row r="1549" s="2" customFormat="1" ht="12"/>
    <row r="1550" s="2" customFormat="1" ht="12"/>
    <row r="1551" s="2" customFormat="1" ht="12"/>
    <row r="1552" s="2" customFormat="1" ht="12"/>
    <row r="1553" s="2" customFormat="1" ht="12"/>
    <row r="1554" s="2" customFormat="1" ht="12"/>
    <row r="1555" s="2" customFormat="1" ht="12"/>
    <row r="1556" s="2" customFormat="1" ht="12"/>
    <row r="1557" s="2" customFormat="1" ht="12"/>
    <row r="1558" s="2" customFormat="1" ht="12"/>
    <row r="1559" s="2" customFormat="1" ht="12"/>
    <row r="1560" s="2" customFormat="1" ht="12"/>
    <row r="1561" s="2" customFormat="1" ht="12"/>
    <row r="1562" s="2" customFormat="1" ht="12"/>
    <row r="1563" s="2" customFormat="1" ht="12"/>
    <row r="1564" s="2" customFormat="1" ht="12"/>
    <row r="1565" s="2" customFormat="1" ht="12"/>
    <row r="1566" s="2" customFormat="1" ht="12"/>
    <row r="1567" s="2" customFormat="1" ht="12"/>
    <row r="1568" s="2" customFormat="1" ht="12"/>
    <row r="1569" s="2" customFormat="1" ht="12"/>
    <row r="1570" s="2" customFormat="1" ht="12"/>
    <row r="1571" s="2" customFormat="1" ht="12"/>
    <row r="1572" s="2" customFormat="1" ht="12"/>
    <row r="1573" s="2" customFormat="1" ht="12"/>
    <row r="1574" s="2" customFormat="1" ht="12"/>
    <row r="1575" s="2" customFormat="1" ht="12"/>
    <row r="1576" s="2" customFormat="1" ht="12"/>
    <row r="1577" s="2" customFormat="1" ht="12"/>
    <row r="1578" s="2" customFormat="1" ht="12"/>
    <row r="1579" s="2" customFormat="1" ht="12"/>
    <row r="1580" s="2" customFormat="1" ht="12"/>
    <row r="1581" s="2" customFormat="1" ht="12"/>
    <row r="1582" s="2" customFormat="1" ht="12"/>
    <row r="1583" s="2" customFormat="1" ht="12"/>
    <row r="1584" s="2" customFormat="1" ht="12"/>
    <row r="1585" s="2" customFormat="1" ht="12"/>
    <row r="1586" s="2" customFormat="1" ht="12"/>
    <row r="1587" s="2" customFormat="1" ht="12"/>
    <row r="1588" s="2" customFormat="1" ht="12"/>
    <row r="1589" s="2" customFormat="1" ht="12"/>
    <row r="1590" s="2" customFormat="1" ht="12"/>
    <row r="1591" s="2" customFormat="1" ht="12"/>
    <row r="1592" s="2" customFormat="1" ht="12"/>
    <row r="1593" s="2" customFormat="1" ht="12"/>
    <row r="1594" s="2" customFormat="1" ht="12"/>
    <row r="1595" s="2" customFormat="1" ht="12"/>
    <row r="1596" s="2" customFormat="1" ht="12"/>
    <row r="1597" s="2" customFormat="1" ht="12"/>
    <row r="1598" s="2" customFormat="1" ht="12"/>
    <row r="1599" s="2" customFormat="1" ht="12"/>
    <row r="1600" s="2" customFormat="1" ht="12"/>
    <row r="1601" s="2" customFormat="1" ht="12"/>
    <row r="1602" s="2" customFormat="1" ht="12"/>
    <row r="1603" s="2" customFormat="1" ht="12"/>
    <row r="1604" s="2" customFormat="1" ht="12"/>
    <row r="1605" s="2" customFormat="1" ht="12"/>
    <row r="1606" s="2" customFormat="1" ht="12"/>
    <row r="1607" s="2" customFormat="1" ht="12"/>
    <row r="1608" s="2" customFormat="1" ht="12"/>
    <row r="1609" s="2" customFormat="1" ht="12"/>
    <row r="1610" s="2" customFormat="1" ht="12"/>
    <row r="1611" s="2" customFormat="1" ht="12"/>
    <row r="1612" s="2" customFormat="1" ht="12"/>
    <row r="1613" s="2" customFormat="1" ht="12"/>
    <row r="1614" s="2" customFormat="1" ht="12"/>
    <row r="1615" s="2" customFormat="1" ht="12"/>
    <row r="1616" s="2" customFormat="1" ht="12"/>
    <row r="1617" s="2" customFormat="1" ht="12"/>
    <row r="1618" s="2" customFormat="1" ht="12"/>
    <row r="1619" s="2" customFormat="1" ht="12"/>
    <row r="1620" s="2" customFormat="1" ht="12"/>
    <row r="1621" s="2" customFormat="1" ht="12"/>
    <row r="1622" s="2" customFormat="1" ht="12"/>
    <row r="1623" s="2" customFormat="1" ht="12"/>
    <row r="1624" s="2" customFormat="1" ht="12"/>
    <row r="1625" s="2" customFormat="1" ht="12"/>
    <row r="1626" s="2" customFormat="1" ht="12"/>
    <row r="1627" s="2" customFormat="1" ht="12"/>
    <row r="1628" s="2" customFormat="1" ht="12"/>
    <row r="1629" s="2" customFormat="1" ht="12"/>
    <row r="1630" s="2" customFormat="1" ht="12"/>
    <row r="1631" s="2" customFormat="1" ht="12"/>
    <row r="1632" s="2" customFormat="1" ht="12"/>
    <row r="1633" s="2" customFormat="1" ht="12"/>
    <row r="1634" s="2" customFormat="1" ht="12"/>
    <row r="1635" s="2" customFormat="1" ht="12"/>
    <row r="1636" s="2" customFormat="1" ht="12"/>
    <row r="1637" s="2" customFormat="1" ht="12"/>
    <row r="1638" s="2" customFormat="1" ht="12"/>
    <row r="1639" s="2" customFormat="1" ht="12"/>
    <row r="1640" s="2" customFormat="1" ht="12"/>
    <row r="1641" s="2" customFormat="1" ht="12"/>
    <row r="1642" s="2" customFormat="1" ht="12"/>
    <row r="1643" s="2" customFormat="1" ht="12"/>
    <row r="1644" s="2" customFormat="1" ht="12"/>
    <row r="1645" s="2" customFormat="1" ht="12"/>
    <row r="1646" s="2" customFormat="1" ht="12"/>
    <row r="1647" s="2" customFormat="1" ht="12"/>
    <row r="1648" s="2" customFormat="1" ht="12"/>
    <row r="1649" s="2" customFormat="1" ht="12"/>
    <row r="1650" s="2" customFormat="1" ht="12"/>
    <row r="1651" s="2" customFormat="1" ht="12"/>
    <row r="1652" s="2" customFormat="1" ht="12"/>
    <row r="1653" s="2" customFormat="1" ht="12"/>
    <row r="1654" s="2" customFormat="1" ht="12"/>
    <row r="1655" s="2" customFormat="1" ht="12"/>
    <row r="1656" s="2" customFormat="1" ht="12"/>
    <row r="1657" s="2" customFormat="1" ht="12"/>
    <row r="1658" s="2" customFormat="1" ht="12"/>
    <row r="1659" s="2" customFormat="1" ht="12"/>
    <row r="1660" s="2" customFormat="1" ht="12"/>
    <row r="1661" s="2" customFormat="1" ht="12"/>
    <row r="1662" s="2" customFormat="1" ht="12"/>
    <row r="1663" s="2" customFormat="1" ht="12"/>
    <row r="1664" s="2" customFormat="1" ht="12"/>
    <row r="1665" s="2" customFormat="1" ht="12"/>
    <row r="1666" s="2" customFormat="1" ht="12"/>
    <row r="1667" s="2" customFormat="1" ht="12"/>
    <row r="1668" s="2" customFormat="1" ht="12"/>
    <row r="1669" s="2" customFormat="1" ht="12"/>
    <row r="1670" s="2" customFormat="1" ht="12"/>
    <row r="1671" s="2" customFormat="1" ht="12"/>
    <row r="1672" s="2" customFormat="1" ht="12"/>
    <row r="1673" s="2" customFormat="1" ht="12"/>
    <row r="1674" s="2" customFormat="1" ht="12"/>
    <row r="1675" s="2" customFormat="1" ht="12"/>
    <row r="1676" s="2" customFormat="1" ht="12"/>
    <row r="1677" s="2" customFormat="1" ht="12"/>
    <row r="1678" s="2" customFormat="1" ht="12"/>
    <row r="1679" s="2" customFormat="1" ht="12"/>
    <row r="1680" s="2" customFormat="1" ht="12"/>
    <row r="1681" s="2" customFormat="1" ht="12"/>
    <row r="1682" s="2" customFormat="1" ht="12"/>
    <row r="1683" s="2" customFormat="1" ht="12"/>
    <row r="1684" s="2" customFormat="1" ht="12"/>
    <row r="1685" s="2" customFormat="1" ht="12"/>
    <row r="1686" s="2" customFormat="1" ht="12"/>
    <row r="1687" s="2" customFormat="1" ht="12"/>
    <row r="1688" s="2" customFormat="1" ht="12"/>
    <row r="1689" s="2" customFormat="1" ht="12"/>
    <row r="1690" s="2" customFormat="1" ht="12"/>
    <row r="1691" s="2" customFormat="1" ht="12"/>
    <row r="1692" s="2" customFormat="1" ht="12"/>
    <row r="1693" s="2" customFormat="1" ht="12"/>
    <row r="1694" s="2" customFormat="1" ht="12"/>
    <row r="1695" s="2" customFormat="1" ht="12"/>
    <row r="1696" s="2" customFormat="1" ht="12"/>
    <row r="1697" s="2" customFormat="1" ht="12"/>
    <row r="1698" s="2" customFormat="1" ht="12"/>
    <row r="1699" s="2" customFormat="1" ht="12"/>
    <row r="1700" s="2" customFormat="1" ht="12"/>
    <row r="1701" s="2" customFormat="1" ht="12"/>
    <row r="1702" s="2" customFormat="1" ht="12"/>
    <row r="1703" s="2" customFormat="1" ht="12"/>
    <row r="1704" s="2" customFormat="1" ht="12"/>
    <row r="1705" s="2" customFormat="1" ht="12"/>
    <row r="1706" s="2" customFormat="1" ht="12"/>
    <row r="1707" s="2" customFormat="1" ht="12"/>
    <row r="1708" s="2" customFormat="1" ht="12"/>
    <row r="1709" s="2" customFormat="1" ht="12"/>
    <row r="1710" s="2" customFormat="1" ht="12"/>
    <row r="1711" s="2" customFormat="1" ht="12"/>
    <row r="1712" s="2" customFormat="1" ht="12"/>
    <row r="1713" s="2" customFormat="1" ht="12"/>
    <row r="1714" s="2" customFormat="1" ht="12"/>
    <row r="1715" s="2" customFormat="1" ht="12"/>
    <row r="1716" s="2" customFormat="1" ht="12"/>
    <row r="1717" s="2" customFormat="1" ht="12"/>
    <row r="1718" s="2" customFormat="1" ht="12"/>
    <row r="1719" s="2" customFormat="1" ht="12"/>
    <row r="1720" s="2" customFormat="1" ht="12"/>
    <row r="1721" s="2" customFormat="1" ht="12"/>
    <row r="1722" s="2" customFormat="1" ht="12"/>
    <row r="1723" s="2" customFormat="1" ht="12"/>
    <row r="1724" s="2" customFormat="1" ht="12"/>
    <row r="1725" s="2" customFormat="1" ht="12"/>
    <row r="1726" s="2" customFormat="1" ht="12"/>
    <row r="1727" s="2" customFormat="1" ht="12"/>
    <row r="1728" s="2" customFormat="1" ht="12"/>
    <row r="1729" s="2" customFormat="1" ht="12"/>
    <row r="1730" s="2" customFormat="1" ht="12"/>
    <row r="1731" s="2" customFormat="1" ht="12"/>
    <row r="1732" s="2" customFormat="1" ht="12"/>
    <row r="1733" s="2" customFormat="1" ht="12"/>
    <row r="1734" s="2" customFormat="1" ht="12"/>
    <row r="1735" s="2" customFormat="1" ht="12"/>
    <row r="1736" s="2" customFormat="1" ht="12"/>
    <row r="1737" s="2" customFormat="1" ht="12"/>
    <row r="1738" s="2" customFormat="1" ht="12"/>
    <row r="1739" s="2" customFormat="1" ht="12"/>
    <row r="1740" s="2" customFormat="1" ht="12"/>
    <row r="1741" s="2" customFormat="1" ht="12"/>
    <row r="1742" s="2" customFormat="1" ht="12"/>
    <row r="1743" s="2" customFormat="1" ht="12"/>
    <row r="1744" s="2" customFormat="1" ht="12"/>
    <row r="1745" s="2" customFormat="1" ht="12"/>
    <row r="1746" s="2" customFormat="1" ht="12"/>
    <row r="1747" s="2" customFormat="1" ht="12"/>
    <row r="1748" s="2" customFormat="1" ht="12"/>
    <row r="1749" s="2" customFormat="1" ht="12"/>
    <row r="1750" s="2" customFormat="1" ht="12"/>
    <row r="1751" s="2" customFormat="1" ht="12"/>
    <row r="1752" s="2" customFormat="1" ht="12"/>
    <row r="1753" s="2" customFormat="1" ht="12"/>
    <row r="1754" s="2" customFormat="1" ht="12"/>
    <row r="1755" s="2" customFormat="1" ht="12"/>
    <row r="1756" s="2" customFormat="1" ht="12"/>
    <row r="1757" s="2" customFormat="1" ht="12"/>
    <row r="1758" s="2" customFormat="1" ht="12"/>
    <row r="1759" s="2" customFormat="1" ht="12"/>
    <row r="1760" s="2" customFormat="1" ht="12"/>
    <row r="1761" s="2" customFormat="1" ht="12"/>
    <row r="1762" s="2" customFormat="1" ht="12"/>
    <row r="1763" s="2" customFormat="1" ht="12"/>
    <row r="1764" s="2" customFormat="1" ht="12"/>
    <row r="1765" s="2" customFormat="1" ht="12"/>
    <row r="1766" s="2" customFormat="1" ht="12"/>
    <row r="1767" s="2" customFormat="1" ht="12"/>
    <row r="1768" s="2" customFormat="1" ht="12"/>
    <row r="1769" s="2" customFormat="1" ht="12"/>
    <row r="1770" s="2" customFormat="1" ht="12"/>
    <row r="1771" s="2" customFormat="1" ht="12"/>
    <row r="1772" s="2" customFormat="1" ht="12"/>
    <row r="1773" s="2" customFormat="1" ht="12"/>
    <row r="1774" s="2" customFormat="1" ht="12"/>
    <row r="1775" s="2" customFormat="1" ht="12"/>
    <row r="1776" s="2" customFormat="1" ht="12"/>
    <row r="1777" s="2" customFormat="1" ht="12"/>
    <row r="1778" s="2" customFormat="1" ht="12"/>
    <row r="1779" s="2" customFormat="1" ht="12"/>
    <row r="1780" s="2" customFormat="1" ht="12"/>
    <row r="1781" s="2" customFormat="1" ht="12"/>
    <row r="1782" s="2" customFormat="1" ht="12"/>
    <row r="1783" s="2" customFormat="1" ht="12"/>
    <row r="1784" s="2" customFormat="1" ht="12"/>
    <row r="1785" s="2" customFormat="1" ht="12"/>
    <row r="1786" s="2" customFormat="1" ht="12"/>
    <row r="1787" s="2" customFormat="1" ht="12"/>
    <row r="1788" s="2" customFormat="1" ht="12"/>
    <row r="1789" s="2" customFormat="1" ht="12"/>
    <row r="1790" s="2" customFormat="1" ht="12"/>
    <row r="1791" s="2" customFormat="1" ht="12"/>
    <row r="1792" s="2" customFormat="1" ht="12"/>
    <row r="1793" s="2" customFormat="1" ht="12"/>
    <row r="1794" s="2" customFormat="1" ht="12"/>
    <row r="1795" s="2" customFormat="1" ht="12"/>
    <row r="1796" s="2" customFormat="1" ht="12"/>
    <row r="1797" s="2" customFormat="1" ht="12"/>
    <row r="1798" s="2" customFormat="1" ht="12"/>
    <row r="1799" s="2" customFormat="1" ht="12"/>
    <row r="1800" s="2" customFormat="1" ht="12"/>
    <row r="1801" s="2" customFormat="1" ht="12"/>
    <row r="1802" s="2" customFormat="1" ht="12"/>
    <row r="1803" s="2" customFormat="1" ht="12"/>
    <row r="1804" s="2" customFormat="1" ht="12"/>
    <row r="1805" s="2" customFormat="1" ht="12"/>
    <row r="1806" s="2" customFormat="1" ht="12"/>
    <row r="1807" s="2" customFormat="1" ht="12"/>
    <row r="1808" s="2" customFormat="1" ht="12"/>
    <row r="1809" s="2" customFormat="1" ht="12"/>
    <row r="1810" s="2" customFormat="1" ht="12"/>
    <row r="1811" s="2" customFormat="1" ht="12"/>
    <row r="1812" s="2" customFormat="1" ht="12"/>
    <row r="1813" s="2" customFormat="1" ht="12"/>
    <row r="1814" s="2" customFormat="1" ht="12"/>
    <row r="1815" s="2" customFormat="1" ht="12"/>
    <row r="1816" s="2" customFormat="1" ht="12"/>
    <row r="1817" s="2" customFormat="1" ht="12"/>
    <row r="1818" s="2" customFormat="1" ht="12"/>
    <row r="1819" s="2" customFormat="1" ht="12"/>
    <row r="1820" s="2" customFormat="1" ht="12"/>
    <row r="1821" s="2" customFormat="1" ht="12"/>
    <row r="1822" s="2" customFormat="1" ht="12"/>
    <row r="1823" s="2" customFormat="1" ht="12"/>
    <row r="1824" s="2" customFormat="1" ht="12"/>
    <row r="1825" s="2" customFormat="1" ht="12"/>
    <row r="1826" s="2" customFormat="1" ht="12"/>
    <row r="1827" s="2" customFormat="1" ht="12"/>
    <row r="1828" s="2" customFormat="1" ht="12"/>
    <row r="1829" s="2" customFormat="1" ht="12"/>
    <row r="1830" spans="1:11" ht="12">
      <c r="A1830" s="2"/>
      <c r="B1830" s="2"/>
      <c r="C1830" s="2"/>
      <c r="D1830" s="2"/>
      <c r="E1830" s="2"/>
      <c r="F1830" s="2"/>
      <c r="G1830" s="2"/>
      <c r="H1830" s="2"/>
      <c r="I1830" s="2"/>
      <c r="J1830" s="2"/>
      <c r="K1830" s="2"/>
    </row>
    <row r="1831" spans="1:11" ht="12">
      <c r="A1831" s="2"/>
      <c r="B1831" s="2"/>
      <c r="C1831" s="2"/>
      <c r="D1831" s="2"/>
      <c r="E1831" s="2"/>
      <c r="F1831" s="2"/>
      <c r="G1831" s="2"/>
      <c r="H1831" s="2"/>
      <c r="I1831" s="2"/>
      <c r="J1831" s="2"/>
      <c r="K1831" s="2"/>
    </row>
    <row r="1832" spans="1:11" ht="12">
      <c r="A1832" s="2"/>
      <c r="B1832" s="2"/>
      <c r="C1832" s="2"/>
      <c r="D1832" s="2"/>
      <c r="E1832" s="2"/>
      <c r="F1832" s="2"/>
      <c r="G1832" s="2"/>
      <c r="H1832" s="2"/>
      <c r="I1832" s="2"/>
      <c r="J1832" s="2"/>
      <c r="K1832" s="2"/>
    </row>
    <row r="1833" spans="1:11" ht="12">
      <c r="A1833" s="2"/>
      <c r="B1833" s="2"/>
      <c r="C1833" s="2"/>
      <c r="D1833" s="2"/>
      <c r="E1833" s="2"/>
      <c r="F1833" s="2"/>
      <c r="G1833" s="2"/>
      <c r="H1833" s="2"/>
      <c r="I1833" s="2"/>
      <c r="J1833" s="2"/>
      <c r="K1833" s="2"/>
    </row>
    <row r="1834" spans="1:11" ht="12">
      <c r="A1834" s="2"/>
      <c r="B1834" s="2"/>
      <c r="C1834" s="2"/>
      <c r="D1834" s="2"/>
      <c r="E1834" s="2"/>
      <c r="F1834" s="2"/>
      <c r="G1834" s="2"/>
      <c r="H1834" s="2"/>
      <c r="I1834" s="2"/>
      <c r="J1834" s="2"/>
      <c r="K1834" s="2"/>
    </row>
    <row r="1835" spans="1:11" ht="12">
      <c r="A1835" s="2"/>
      <c r="B1835" s="2"/>
      <c r="C1835" s="2"/>
      <c r="D1835" s="2"/>
      <c r="E1835" s="2"/>
      <c r="F1835" s="2"/>
      <c r="G1835" s="2"/>
      <c r="H1835" s="2"/>
      <c r="I1835" s="2"/>
      <c r="J1835" s="2"/>
      <c r="K1835" s="2"/>
    </row>
    <row r="1836" spans="1:11" ht="12">
      <c r="A1836" s="2"/>
      <c r="B1836" s="2"/>
      <c r="C1836" s="2"/>
      <c r="D1836" s="2"/>
      <c r="E1836" s="2"/>
      <c r="F1836" s="2"/>
      <c r="G1836" s="2"/>
      <c r="H1836" s="2"/>
      <c r="I1836" s="2"/>
      <c r="J1836" s="2"/>
      <c r="K1836" s="2"/>
    </row>
    <row r="1837" spans="1:11" ht="12">
      <c r="A1837" s="2"/>
      <c r="B1837" s="2"/>
      <c r="C1837" s="2"/>
      <c r="D1837" s="2"/>
      <c r="E1837" s="2"/>
      <c r="F1837" s="2"/>
      <c r="G1837" s="2"/>
      <c r="H1837" s="2"/>
      <c r="I1837" s="2"/>
      <c r="J1837" s="2"/>
      <c r="K1837" s="2"/>
    </row>
    <row r="1838" spans="1:11" ht="12">
      <c r="A1838" s="2"/>
      <c r="B1838" s="2"/>
      <c r="C1838" s="2"/>
      <c r="D1838" s="2"/>
      <c r="E1838" s="2"/>
      <c r="F1838" s="2"/>
      <c r="G1838" s="2"/>
      <c r="H1838" s="2"/>
      <c r="I1838" s="2"/>
      <c r="J1838" s="2"/>
      <c r="K1838" s="2"/>
    </row>
    <row r="1839" spans="1:11" ht="12">
      <c r="A1839" s="2"/>
      <c r="B1839" s="2"/>
      <c r="C1839" s="2"/>
      <c r="D1839" s="2"/>
      <c r="E1839" s="2"/>
      <c r="F1839" s="2"/>
      <c r="G1839" s="2"/>
      <c r="H1839" s="2"/>
      <c r="I1839" s="2"/>
      <c r="J1839" s="2"/>
      <c r="K1839" s="2"/>
    </row>
    <row r="1840" spans="1:11" ht="12">
      <c r="A1840" s="2"/>
      <c r="B1840" s="2"/>
      <c r="C1840" s="2"/>
      <c r="D1840" s="2"/>
      <c r="E1840" s="2"/>
      <c r="F1840" s="2"/>
      <c r="G1840" s="2"/>
      <c r="H1840" s="2"/>
      <c r="I1840" s="2"/>
      <c r="J1840" s="2"/>
      <c r="K1840" s="2"/>
    </row>
    <row r="1841" spans="1:11" ht="12">
      <c r="A1841" s="2"/>
      <c r="B1841" s="2"/>
      <c r="C1841" s="2"/>
      <c r="D1841" s="2"/>
      <c r="E1841" s="2"/>
      <c r="F1841" s="2"/>
      <c r="G1841" s="2"/>
      <c r="H1841" s="2"/>
      <c r="I1841" s="2"/>
      <c r="J1841" s="2"/>
      <c r="K1841" s="2"/>
    </row>
    <row r="1842" spans="1:11" ht="12">
      <c r="A1842" s="2"/>
      <c r="B1842" s="2"/>
      <c r="C1842" s="2"/>
      <c r="D1842" s="2"/>
      <c r="E1842" s="2"/>
      <c r="F1842" s="2"/>
      <c r="G1842" s="2"/>
      <c r="H1842" s="2"/>
      <c r="I1842" s="2"/>
      <c r="J1842" s="2"/>
      <c r="K1842" s="2"/>
    </row>
    <row r="1843" spans="1:11" ht="12">
      <c r="A1843" s="2"/>
      <c r="B1843" s="2"/>
      <c r="C1843" s="2"/>
      <c r="D1843" s="2"/>
      <c r="E1843" s="2"/>
      <c r="F1843" s="2"/>
      <c r="G1843" s="2"/>
      <c r="H1843" s="2"/>
      <c r="I1843" s="2"/>
      <c r="J1843" s="2"/>
      <c r="K1843" s="2"/>
    </row>
    <row r="1844" spans="1:11" ht="12">
      <c r="A1844" s="2"/>
      <c r="B1844" s="2"/>
      <c r="C1844" s="2"/>
      <c r="D1844" s="2"/>
      <c r="E1844" s="2"/>
      <c r="F1844" s="2"/>
      <c r="G1844" s="2"/>
      <c r="H1844" s="2"/>
      <c r="I1844" s="2"/>
      <c r="J1844" s="2"/>
      <c r="K1844" s="2"/>
    </row>
    <row r="1845" spans="1:11" ht="12">
      <c r="A1845" s="2"/>
      <c r="B1845" s="2"/>
      <c r="C1845" s="2"/>
      <c r="D1845" s="2"/>
      <c r="E1845" s="2"/>
      <c r="F1845" s="2"/>
      <c r="G1845" s="2"/>
      <c r="H1845" s="2"/>
      <c r="I1845" s="2"/>
      <c r="J1845" s="2"/>
      <c r="K1845" s="2"/>
    </row>
    <row r="1846" spans="1:11" ht="12">
      <c r="A1846" s="2"/>
      <c r="B1846" s="2"/>
      <c r="C1846" s="2"/>
      <c r="D1846" s="2"/>
      <c r="E1846" s="2"/>
      <c r="F1846" s="2"/>
      <c r="G1846" s="2"/>
      <c r="H1846" s="2"/>
      <c r="I1846" s="2"/>
      <c r="J1846" s="2"/>
      <c r="K1846" s="2"/>
    </row>
    <row r="1847" spans="1:11" ht="12">
      <c r="A1847" s="2"/>
      <c r="B1847" s="2"/>
      <c r="C1847" s="2"/>
      <c r="D1847" s="2"/>
      <c r="E1847" s="2"/>
      <c r="F1847" s="2"/>
      <c r="G1847" s="2"/>
      <c r="H1847" s="2"/>
      <c r="I1847" s="2"/>
      <c r="J1847" s="2"/>
      <c r="K1847" s="2"/>
    </row>
    <row r="1848" spans="1:11" ht="12">
      <c r="A1848" s="2"/>
      <c r="B1848" s="2"/>
      <c r="C1848" s="2"/>
      <c r="D1848" s="2"/>
      <c r="E1848" s="2"/>
      <c r="F1848" s="2"/>
      <c r="G1848" s="2"/>
      <c r="H1848" s="2"/>
      <c r="I1848" s="2"/>
      <c r="J1848" s="2"/>
      <c r="K1848" s="2"/>
    </row>
    <row r="1849" spans="1:11" ht="12">
      <c r="A1849" s="2"/>
      <c r="B1849" s="2"/>
      <c r="C1849" s="2"/>
      <c r="D1849" s="2"/>
      <c r="E1849" s="2"/>
      <c r="F1849" s="2"/>
      <c r="G1849" s="2"/>
      <c r="H1849" s="2"/>
      <c r="I1849" s="2"/>
      <c r="J1849" s="2"/>
      <c r="K1849" s="2"/>
    </row>
    <row r="1850" spans="1:11" ht="12">
      <c r="A1850" s="2"/>
      <c r="B1850" s="2"/>
      <c r="C1850" s="2"/>
      <c r="D1850" s="2"/>
      <c r="E1850" s="2"/>
      <c r="F1850" s="2"/>
      <c r="G1850" s="2"/>
      <c r="H1850" s="2"/>
      <c r="I1850" s="2"/>
      <c r="J1850" s="2"/>
      <c r="K1850" s="2"/>
    </row>
    <row r="1851" spans="1:11" ht="12">
      <c r="A1851" s="2"/>
      <c r="B1851" s="2"/>
      <c r="C1851" s="2"/>
      <c r="D1851" s="2"/>
      <c r="E1851" s="2"/>
      <c r="F1851" s="2"/>
      <c r="G1851" s="2"/>
      <c r="H1851" s="2"/>
      <c r="I1851" s="2"/>
      <c r="J1851" s="2"/>
      <c r="K1851" s="2"/>
    </row>
    <row r="1852" spans="1:11" ht="12">
      <c r="A1852" s="2"/>
      <c r="B1852" s="2"/>
      <c r="C1852" s="2"/>
      <c r="D1852" s="2"/>
      <c r="E1852" s="2"/>
      <c r="F1852" s="2"/>
      <c r="G1852" s="2"/>
      <c r="H1852" s="2"/>
      <c r="I1852" s="2"/>
      <c r="J1852" s="2"/>
      <c r="K1852" s="2"/>
    </row>
  </sheetData>
  <sheetProtection/>
  <protectedRanges>
    <protectedRange sqref="A151:K155" name="Range8"/>
    <protectedRange sqref="E70:E82 E159:E171" name="Range2"/>
    <protectedRange sqref="C20:I23 C131:I134 C27:I30 C145:I148 C110:I113 C117:I120 C34:I37 C48:I51 C55:I58 C138:I141 C124:I127 C41:I44" name="Range1"/>
    <protectedRange sqref="K70:K82 K159:K171" name="Range3"/>
    <protectedRange sqref="A61:K66" name="Range7"/>
  </protectedRanges>
  <mergeCells count="100">
    <mergeCell ref="F178:F179"/>
    <mergeCell ref="G178:G179"/>
    <mergeCell ref="B167:B169"/>
    <mergeCell ref="C167:C169"/>
    <mergeCell ref="D167:D169"/>
    <mergeCell ref="D178:D179"/>
    <mergeCell ref="E178:E179"/>
    <mergeCell ref="B170:B171"/>
    <mergeCell ref="C170:C171"/>
    <mergeCell ref="D170:D171"/>
    <mergeCell ref="J167:J169"/>
    <mergeCell ref="H167:H169"/>
    <mergeCell ref="H165:H166"/>
    <mergeCell ref="L178:L179"/>
    <mergeCell ref="H178:H179"/>
    <mergeCell ref="I178:I179"/>
    <mergeCell ref="J178:J179"/>
    <mergeCell ref="K178:K179"/>
    <mergeCell ref="D176:L176"/>
    <mergeCell ref="C162:C164"/>
    <mergeCell ref="D162:D164"/>
    <mergeCell ref="J162:J164"/>
    <mergeCell ref="H170:H171"/>
    <mergeCell ref="G165:G166"/>
    <mergeCell ref="J165:J166"/>
    <mergeCell ref="H162:H164"/>
    <mergeCell ref="I170:I171"/>
    <mergeCell ref="J170:J171"/>
    <mergeCell ref="I167:I169"/>
    <mergeCell ref="H76:H77"/>
    <mergeCell ref="I76:I77"/>
    <mergeCell ref="J76:J77"/>
    <mergeCell ref="A165:A166"/>
    <mergeCell ref="B165:B166"/>
    <mergeCell ref="C165:C166"/>
    <mergeCell ref="D165:D166"/>
    <mergeCell ref="I165:I166"/>
    <mergeCell ref="I100:J100"/>
    <mergeCell ref="B100:C100"/>
    <mergeCell ref="J78:J80"/>
    <mergeCell ref="H81:H82"/>
    <mergeCell ref="I81:I82"/>
    <mergeCell ref="J81:J82"/>
    <mergeCell ref="H78:H80"/>
    <mergeCell ref="I78:I80"/>
    <mergeCell ref="B73:B75"/>
    <mergeCell ref="C73:C75"/>
    <mergeCell ref="D73:D75"/>
    <mergeCell ref="H73:H75"/>
    <mergeCell ref="I73:I75"/>
    <mergeCell ref="J73:J75"/>
    <mergeCell ref="G73:G75"/>
    <mergeCell ref="I162:I164"/>
    <mergeCell ref="I10:J10"/>
    <mergeCell ref="D87:L87"/>
    <mergeCell ref="B192:J192"/>
    <mergeCell ref="A173:B173"/>
    <mergeCell ref="A84:B84"/>
    <mergeCell ref="F182:K182"/>
    <mergeCell ref="A182:D182"/>
    <mergeCell ref="A170:A171"/>
    <mergeCell ref="G170:G171"/>
    <mergeCell ref="A78:A80"/>
    <mergeCell ref="A167:A169"/>
    <mergeCell ref="G167:G169"/>
    <mergeCell ref="J106:K106"/>
    <mergeCell ref="G162:G164"/>
    <mergeCell ref="A151:K155"/>
    <mergeCell ref="G157:K157"/>
    <mergeCell ref="A157:E157"/>
    <mergeCell ref="B162:B164"/>
    <mergeCell ref="A162:A164"/>
    <mergeCell ref="A222:K223"/>
    <mergeCell ref="A227:E227"/>
    <mergeCell ref="A215:K217"/>
    <mergeCell ref="A200:F201"/>
    <mergeCell ref="A219:D219"/>
    <mergeCell ref="G78:G80"/>
    <mergeCell ref="B78:B80"/>
    <mergeCell ref="A92:F96"/>
    <mergeCell ref="G81:G82"/>
    <mergeCell ref="A81:A82"/>
    <mergeCell ref="B81:B82"/>
    <mergeCell ref="C78:C80"/>
    <mergeCell ref="D78:D80"/>
    <mergeCell ref="C81:C82"/>
    <mergeCell ref="D81:D82"/>
    <mergeCell ref="B76:B77"/>
    <mergeCell ref="C76:C77"/>
    <mergeCell ref="D76:D77"/>
    <mergeCell ref="G76:G77"/>
    <mergeCell ref="A1:F6"/>
    <mergeCell ref="A68:E68"/>
    <mergeCell ref="G68:K68"/>
    <mergeCell ref="J16:K16"/>
    <mergeCell ref="A61:K66"/>
    <mergeCell ref="B14:C14"/>
    <mergeCell ref="A60:K60"/>
    <mergeCell ref="A73:A75"/>
    <mergeCell ref="A76:A77"/>
  </mergeCells>
  <printOptions/>
  <pageMargins left="0.7874015748031497" right="0.5905511811023623" top="0.1968503937007874" bottom="0.1968503937007874" header="0.5118110236220472" footer="0.5118110236220472"/>
  <pageSetup horizontalDpi="600" verticalDpi="600" orientation="landscape" paperSize="9" scale="56" r:id="rId2"/>
  <headerFooter alignWithMargins="0">
    <oddFooter>&amp;C&amp;"Arial,Bold"&amp;11
</oddFooter>
  </headerFooter>
  <rowBreaks count="4" manualBreakCount="4">
    <brk id="66" max="11" man="1"/>
    <brk id="91" max="11" man="1"/>
    <brk id="155" max="11" man="1"/>
    <brk id="197" max="11" man="1"/>
  </rowBreaks>
  <drawing r:id="rId1"/>
</worksheet>
</file>

<file path=xl/worksheets/sheet5.xml><?xml version="1.0" encoding="utf-8"?>
<worksheet xmlns="http://schemas.openxmlformats.org/spreadsheetml/2006/main" xmlns:r="http://schemas.openxmlformats.org/officeDocument/2006/relationships">
  <dimension ref="A1:Q108"/>
  <sheetViews>
    <sheetView tabSelected="1" view="pageBreakPreview" zoomScaleSheetLayoutView="100" zoomScalePageLayoutView="0" workbookViewId="0" topLeftCell="B40">
      <selection activeCell="Q74" sqref="Q74"/>
    </sheetView>
  </sheetViews>
  <sheetFormatPr defaultColWidth="9.140625" defaultRowHeight="12.75"/>
  <cols>
    <col min="1" max="1" width="19.57421875" style="0" customWidth="1"/>
    <col min="2" max="2" width="8.140625" style="0" bestFit="1" customWidth="1"/>
    <col min="3" max="16" width="8.28125" style="0" customWidth="1"/>
    <col min="17" max="17" width="52.8515625" style="0" customWidth="1"/>
  </cols>
  <sheetData>
    <row r="1" spans="1:16" ht="19.5" thickBot="1">
      <c r="A1" s="648" t="s">
        <v>44</v>
      </c>
      <c r="B1" s="648"/>
      <c r="C1" s="648"/>
      <c r="D1" s="648"/>
      <c r="E1" s="648"/>
      <c r="F1" s="648"/>
      <c r="G1" s="648"/>
      <c r="H1" s="648"/>
      <c r="I1" s="648"/>
      <c r="J1" s="648"/>
      <c r="K1" s="648"/>
      <c r="L1" s="92" t="s">
        <v>195</v>
      </c>
      <c r="M1" s="260"/>
      <c r="P1" s="205"/>
    </row>
    <row r="2" spans="1:16" ht="12.75" customHeight="1">
      <c r="A2" s="648"/>
      <c r="B2" s="648"/>
      <c r="C2" s="648"/>
      <c r="D2" s="648"/>
      <c r="E2" s="648"/>
      <c r="F2" s="648"/>
      <c r="G2" s="648"/>
      <c r="H2" s="648"/>
      <c r="I2" s="648"/>
      <c r="J2" s="648"/>
      <c r="K2" s="648"/>
      <c r="L2" s="690" t="s">
        <v>252</v>
      </c>
      <c r="M2" s="691"/>
      <c r="N2" s="440" t="s">
        <v>248</v>
      </c>
      <c r="P2" s="206"/>
    </row>
    <row r="3" spans="1:16" ht="2.25" customHeight="1">
      <c r="A3" s="648"/>
      <c r="B3" s="648"/>
      <c r="C3" s="648"/>
      <c r="D3" s="648"/>
      <c r="E3" s="648"/>
      <c r="F3" s="648"/>
      <c r="G3" s="648"/>
      <c r="H3" s="648"/>
      <c r="I3" s="648"/>
      <c r="J3" s="648"/>
      <c r="K3" s="648"/>
      <c r="L3" s="692"/>
      <c r="M3" s="693"/>
      <c r="P3" s="206"/>
    </row>
    <row r="4" spans="1:16" ht="12.75" customHeight="1" thickBot="1">
      <c r="A4" s="648"/>
      <c r="B4" s="648"/>
      <c r="C4" s="648"/>
      <c r="D4" s="648"/>
      <c r="E4" s="648"/>
      <c r="F4" s="648"/>
      <c r="G4" s="648"/>
      <c r="H4" s="648"/>
      <c r="I4" s="648"/>
      <c r="J4" s="648"/>
      <c r="K4" s="648"/>
      <c r="L4" s="694"/>
      <c r="M4" s="695"/>
      <c r="N4" s="440"/>
      <c r="P4" s="259"/>
    </row>
    <row r="5" spans="1:16" ht="2.25" customHeight="1" thickBot="1">
      <c r="A5" s="260"/>
      <c r="B5" s="260"/>
      <c r="C5" s="260"/>
      <c r="D5" s="260"/>
      <c r="E5" s="260"/>
      <c r="F5" s="260"/>
      <c r="G5" s="260"/>
      <c r="H5" s="260"/>
      <c r="I5" s="260"/>
      <c r="J5" s="260"/>
      <c r="K5" s="260"/>
      <c r="L5" s="441"/>
      <c r="P5" s="207"/>
    </row>
    <row r="6" spans="1:16" ht="11.25" customHeight="1">
      <c r="A6" s="648" t="s">
        <v>236</v>
      </c>
      <c r="B6" s="648"/>
      <c r="C6" s="648"/>
      <c r="D6" s="648"/>
      <c r="E6" s="648"/>
      <c r="F6" s="648"/>
      <c r="G6" s="648"/>
      <c r="H6" s="648"/>
      <c r="I6" s="648"/>
      <c r="J6" s="648"/>
      <c r="K6" s="648"/>
      <c r="L6" s="690" t="s">
        <v>251</v>
      </c>
      <c r="M6" s="691"/>
      <c r="N6" s="440" t="s">
        <v>234</v>
      </c>
      <c r="P6" s="206"/>
    </row>
    <row r="7" spans="1:16" ht="2.25" customHeight="1">
      <c r="A7" s="648"/>
      <c r="B7" s="648"/>
      <c r="C7" s="648"/>
      <c r="D7" s="648"/>
      <c r="E7" s="648"/>
      <c r="F7" s="648"/>
      <c r="G7" s="648"/>
      <c r="H7" s="648"/>
      <c r="I7" s="648"/>
      <c r="J7" s="648"/>
      <c r="K7" s="648"/>
      <c r="L7" s="692"/>
      <c r="M7" s="693"/>
      <c r="P7" s="207"/>
    </row>
    <row r="8" spans="1:14" ht="12.75" customHeight="1" thickBot="1">
      <c r="A8" s="648"/>
      <c r="B8" s="648"/>
      <c r="C8" s="648"/>
      <c r="D8" s="648"/>
      <c r="E8" s="648"/>
      <c r="F8" s="648"/>
      <c r="G8" s="648"/>
      <c r="H8" s="648"/>
      <c r="I8" s="648"/>
      <c r="J8" s="648"/>
      <c r="K8" s="648"/>
      <c r="L8" s="694"/>
      <c r="M8" s="695"/>
      <c r="N8" s="440" t="s">
        <v>235</v>
      </c>
    </row>
    <row r="9" spans="1:11" ht="3" customHeight="1">
      <c r="A9" s="260"/>
      <c r="B9" s="260"/>
      <c r="C9" s="260"/>
      <c r="D9" s="260"/>
      <c r="E9" s="260"/>
      <c r="F9" s="260"/>
      <c r="G9" s="260"/>
      <c r="H9" s="260"/>
      <c r="I9" s="260"/>
      <c r="J9" s="260"/>
      <c r="K9" s="260"/>
    </row>
    <row r="10" spans="1:17" ht="12.75" customHeight="1">
      <c r="A10" s="260"/>
      <c r="B10" s="260"/>
      <c r="C10" s="260"/>
      <c r="D10" s="260"/>
      <c r="E10" s="260"/>
      <c r="F10" s="260"/>
      <c r="G10" s="260"/>
      <c r="H10" s="260"/>
      <c r="I10" s="260"/>
      <c r="J10" s="260"/>
      <c r="K10" s="260"/>
      <c r="L10" s="646"/>
      <c r="M10" s="646"/>
      <c r="N10" s="440"/>
      <c r="P10" s="206"/>
      <c r="Q10" s="429"/>
    </row>
    <row r="11" ht="3" customHeight="1">
      <c r="Q11" s="1"/>
    </row>
    <row r="12" spans="1:17" s="5" customFormat="1" ht="14.25" customHeight="1" thickBot="1">
      <c r="A12" s="1" t="s">
        <v>32</v>
      </c>
      <c r="B12" s="647"/>
      <c r="C12" s="647"/>
      <c r="D12" s="431"/>
      <c r="F12" s="399" t="s">
        <v>72</v>
      </c>
      <c r="G12" s="455"/>
      <c r="H12" s="455"/>
      <c r="J12" s="399" t="s">
        <v>194</v>
      </c>
      <c r="K12" s="90"/>
      <c r="L12" s="90"/>
      <c r="M12" s="432"/>
      <c r="N12" s="432"/>
      <c r="Q12" s="447"/>
    </row>
    <row r="13" spans="1:17" s="5" customFormat="1" ht="14.25" customHeight="1" thickBot="1">
      <c r="A13" s="1"/>
      <c r="B13" s="431"/>
      <c r="C13" s="400"/>
      <c r="D13" s="431"/>
      <c r="E13" s="22"/>
      <c r="F13" s="22"/>
      <c r="G13" s="400"/>
      <c r="H13" s="431"/>
      <c r="I13" s="399"/>
      <c r="J13" s="399"/>
      <c r="K13" s="403"/>
      <c r="L13" s="403"/>
      <c r="M13" s="401"/>
      <c r="N13" s="432"/>
      <c r="Q13" s="447"/>
    </row>
    <row r="14" spans="1:17" ht="39" thickBot="1">
      <c r="A14" s="688"/>
      <c r="B14" s="689"/>
      <c r="C14" s="660" t="s">
        <v>244</v>
      </c>
      <c r="D14" s="661" t="s">
        <v>232</v>
      </c>
      <c r="E14" s="660" t="s">
        <v>244</v>
      </c>
      <c r="F14" s="661" t="s">
        <v>232</v>
      </c>
      <c r="G14" s="660" t="s">
        <v>244</v>
      </c>
      <c r="H14" s="661" t="s">
        <v>232</v>
      </c>
      <c r="I14" s="660" t="s">
        <v>244</v>
      </c>
      <c r="J14" s="661" t="s">
        <v>232</v>
      </c>
      <c r="K14" s="660" t="s">
        <v>244</v>
      </c>
      <c r="L14" s="661" t="s">
        <v>232</v>
      </c>
      <c r="M14" s="660" t="s">
        <v>244</v>
      </c>
      <c r="N14" s="661" t="s">
        <v>232</v>
      </c>
      <c r="O14" s="660" t="s">
        <v>244</v>
      </c>
      <c r="P14" s="662" t="s">
        <v>232</v>
      </c>
      <c r="Q14" s="663" t="s">
        <v>231</v>
      </c>
    </row>
    <row r="15" spans="1:17" ht="13.5">
      <c r="A15" s="402" t="s">
        <v>196</v>
      </c>
      <c r="B15" s="665" t="s">
        <v>233</v>
      </c>
      <c r="C15" s="675"/>
      <c r="D15" s="670"/>
      <c r="E15" s="675"/>
      <c r="F15" s="670"/>
      <c r="G15" s="653"/>
      <c r="H15" s="655"/>
      <c r="I15" s="653"/>
      <c r="J15" s="655"/>
      <c r="K15" s="653"/>
      <c r="L15" s="655"/>
      <c r="M15" s="653"/>
      <c r="N15" s="655"/>
      <c r="O15" s="653"/>
      <c r="P15" s="655"/>
      <c r="Q15" s="445"/>
    </row>
    <row r="16" spans="1:17" ht="14.25" thickBot="1">
      <c r="A16" s="135" t="s">
        <v>181</v>
      </c>
      <c r="B16" s="666"/>
      <c r="C16" s="676"/>
      <c r="D16" s="671"/>
      <c r="E16" s="676"/>
      <c r="F16" s="671"/>
      <c r="G16" s="654"/>
      <c r="H16" s="656"/>
      <c r="I16" s="654"/>
      <c r="J16" s="656"/>
      <c r="K16" s="654"/>
      <c r="L16" s="656"/>
      <c r="M16" s="654"/>
      <c r="N16" s="656"/>
      <c r="O16" s="654"/>
      <c r="P16" s="656"/>
      <c r="Q16" s="430"/>
    </row>
    <row r="17" spans="1:17" ht="13.5">
      <c r="A17" s="200"/>
      <c r="B17" s="665" t="s">
        <v>250</v>
      </c>
      <c r="C17" s="672"/>
      <c r="D17" s="667"/>
      <c r="E17" s="672"/>
      <c r="F17" s="667"/>
      <c r="G17" s="672"/>
      <c r="H17" s="667"/>
      <c r="I17" s="657"/>
      <c r="J17" s="657"/>
      <c r="K17" s="672"/>
      <c r="L17" s="667"/>
      <c r="M17" s="677"/>
      <c r="N17" s="680"/>
      <c r="O17" s="677"/>
      <c r="P17" s="680"/>
      <c r="Q17" s="442"/>
    </row>
    <row r="18" spans="1:17" ht="13.5">
      <c r="A18" s="200"/>
      <c r="B18" s="652"/>
      <c r="C18" s="673"/>
      <c r="D18" s="668"/>
      <c r="E18" s="673"/>
      <c r="F18" s="668"/>
      <c r="G18" s="673"/>
      <c r="H18" s="668"/>
      <c r="I18" s="658"/>
      <c r="J18" s="658"/>
      <c r="K18" s="673"/>
      <c r="L18" s="668"/>
      <c r="M18" s="678"/>
      <c r="N18" s="681"/>
      <c r="O18" s="678"/>
      <c r="P18" s="681"/>
      <c r="Q18" s="442"/>
    </row>
    <row r="19" spans="1:17" ht="14.25" thickBot="1">
      <c r="A19" s="439"/>
      <c r="B19" s="666"/>
      <c r="C19" s="674"/>
      <c r="D19" s="669"/>
      <c r="E19" s="674"/>
      <c r="F19" s="669"/>
      <c r="G19" s="674"/>
      <c r="H19" s="669"/>
      <c r="I19" s="659"/>
      <c r="J19" s="659"/>
      <c r="K19" s="674"/>
      <c r="L19" s="669"/>
      <c r="M19" s="679"/>
      <c r="N19" s="682"/>
      <c r="O19" s="679"/>
      <c r="P19" s="682"/>
      <c r="Q19" s="444"/>
    </row>
    <row r="20" spans="1:17" ht="13.5">
      <c r="A20" s="402" t="s">
        <v>197</v>
      </c>
      <c r="B20" s="665" t="s">
        <v>233</v>
      </c>
      <c r="C20" s="675"/>
      <c r="D20" s="670"/>
      <c r="E20" s="675"/>
      <c r="F20" s="670"/>
      <c r="G20" s="653"/>
      <c r="H20" s="655"/>
      <c r="I20" s="653"/>
      <c r="J20" s="655"/>
      <c r="K20" s="653"/>
      <c r="L20" s="655"/>
      <c r="M20" s="653"/>
      <c r="N20" s="655"/>
      <c r="O20" s="653"/>
      <c r="P20" s="655"/>
      <c r="Q20" s="445"/>
    </row>
    <row r="21" spans="1:17" ht="14.25" thickBot="1">
      <c r="A21" s="135" t="s">
        <v>182</v>
      </c>
      <c r="B21" s="666"/>
      <c r="C21" s="676"/>
      <c r="D21" s="671"/>
      <c r="E21" s="676"/>
      <c r="F21" s="671"/>
      <c r="G21" s="654"/>
      <c r="H21" s="656"/>
      <c r="I21" s="654"/>
      <c r="J21" s="656"/>
      <c r="K21" s="654"/>
      <c r="L21" s="656"/>
      <c r="M21" s="654"/>
      <c r="N21" s="656"/>
      <c r="O21" s="654"/>
      <c r="P21" s="656"/>
      <c r="Q21" s="430"/>
    </row>
    <row r="22" spans="1:17" ht="13.5">
      <c r="A22" s="200"/>
      <c r="B22" s="652" t="s">
        <v>250</v>
      </c>
      <c r="C22" s="672"/>
      <c r="D22" s="667"/>
      <c r="E22" s="672"/>
      <c r="F22" s="667"/>
      <c r="G22" s="677"/>
      <c r="H22" s="680"/>
      <c r="I22" s="672"/>
      <c r="J22" s="667"/>
      <c r="K22" s="677"/>
      <c r="L22" s="680"/>
      <c r="M22" s="677"/>
      <c r="N22" s="680"/>
      <c r="O22" s="677"/>
      <c r="P22" s="680"/>
      <c r="Q22" s="442"/>
    </row>
    <row r="23" spans="1:17" ht="13.5">
      <c r="A23" s="200"/>
      <c r="B23" s="652"/>
      <c r="C23" s="673"/>
      <c r="D23" s="668"/>
      <c r="E23" s="673"/>
      <c r="F23" s="668"/>
      <c r="G23" s="678"/>
      <c r="H23" s="681"/>
      <c r="I23" s="673"/>
      <c r="J23" s="668"/>
      <c r="K23" s="678"/>
      <c r="L23" s="681"/>
      <c r="M23" s="678"/>
      <c r="N23" s="681"/>
      <c r="O23" s="678"/>
      <c r="P23" s="681"/>
      <c r="Q23" s="442"/>
    </row>
    <row r="24" spans="1:17" ht="14.25" thickBot="1">
      <c r="A24" s="75"/>
      <c r="B24" s="664"/>
      <c r="C24" s="674"/>
      <c r="D24" s="669"/>
      <c r="E24" s="674"/>
      <c r="F24" s="669"/>
      <c r="G24" s="679"/>
      <c r="H24" s="682"/>
      <c r="I24" s="674"/>
      <c r="J24" s="669"/>
      <c r="K24" s="679"/>
      <c r="L24" s="682"/>
      <c r="M24" s="679"/>
      <c r="N24" s="682"/>
      <c r="O24" s="679"/>
      <c r="P24" s="682"/>
      <c r="Q24" s="444"/>
    </row>
    <row r="25" spans="1:17" ht="14.25" thickTop="1">
      <c r="A25" s="402" t="s">
        <v>198</v>
      </c>
      <c r="B25" s="651" t="s">
        <v>233</v>
      </c>
      <c r="C25" s="675"/>
      <c r="D25" s="670"/>
      <c r="E25" s="675"/>
      <c r="F25" s="670"/>
      <c r="G25" s="653"/>
      <c r="H25" s="655"/>
      <c r="I25" s="653"/>
      <c r="J25" s="655"/>
      <c r="K25" s="653"/>
      <c r="L25" s="655"/>
      <c r="M25" s="653"/>
      <c r="N25" s="655"/>
      <c r="O25" s="653"/>
      <c r="P25" s="655"/>
      <c r="Q25" s="445"/>
    </row>
    <row r="26" spans="1:17" ht="14.25" thickBot="1">
      <c r="A26" s="135" t="s">
        <v>183</v>
      </c>
      <c r="B26" s="652"/>
      <c r="C26" s="676"/>
      <c r="D26" s="671"/>
      <c r="E26" s="676"/>
      <c r="F26" s="671"/>
      <c r="G26" s="654"/>
      <c r="H26" s="656"/>
      <c r="I26" s="654"/>
      <c r="J26" s="656"/>
      <c r="K26" s="654"/>
      <c r="L26" s="656"/>
      <c r="M26" s="654"/>
      <c r="N26" s="656"/>
      <c r="O26" s="654"/>
      <c r="P26" s="656"/>
      <c r="Q26" s="430"/>
    </row>
    <row r="27" spans="1:17" ht="13.5">
      <c r="A27" s="200"/>
      <c r="B27" s="665" t="s">
        <v>250</v>
      </c>
      <c r="C27" s="672"/>
      <c r="D27" s="667"/>
      <c r="E27" s="672"/>
      <c r="F27" s="667"/>
      <c r="G27" s="672"/>
      <c r="H27" s="667"/>
      <c r="I27" s="657"/>
      <c r="J27" s="657"/>
      <c r="K27" s="672"/>
      <c r="L27" s="667"/>
      <c r="M27" s="672"/>
      <c r="N27" s="667"/>
      <c r="O27" s="677"/>
      <c r="P27" s="680"/>
      <c r="Q27" s="442"/>
    </row>
    <row r="28" spans="1:17" ht="13.5">
      <c r="A28" s="200"/>
      <c r="B28" s="652"/>
      <c r="C28" s="673"/>
      <c r="D28" s="668"/>
      <c r="E28" s="673"/>
      <c r="F28" s="668"/>
      <c r="G28" s="673"/>
      <c r="H28" s="668"/>
      <c r="I28" s="658"/>
      <c r="J28" s="658"/>
      <c r="K28" s="673"/>
      <c r="L28" s="668"/>
      <c r="M28" s="673"/>
      <c r="N28" s="668"/>
      <c r="O28" s="678"/>
      <c r="P28" s="681"/>
      <c r="Q28" s="442"/>
    </row>
    <row r="29" spans="1:17" ht="14.25" thickBot="1">
      <c r="A29" s="75"/>
      <c r="B29" s="666"/>
      <c r="C29" s="674"/>
      <c r="D29" s="669"/>
      <c r="E29" s="674"/>
      <c r="F29" s="669"/>
      <c r="G29" s="674"/>
      <c r="H29" s="669"/>
      <c r="I29" s="659"/>
      <c r="J29" s="659"/>
      <c r="K29" s="674"/>
      <c r="L29" s="669"/>
      <c r="M29" s="674"/>
      <c r="N29" s="669"/>
      <c r="O29" s="679"/>
      <c r="P29" s="682"/>
      <c r="Q29" s="444"/>
    </row>
    <row r="30" spans="1:17" ht="13.5">
      <c r="A30" s="451" t="s">
        <v>199</v>
      </c>
      <c r="B30" s="652" t="s">
        <v>233</v>
      </c>
      <c r="C30" s="653"/>
      <c r="D30" s="655"/>
      <c r="E30" s="675"/>
      <c r="F30" s="670"/>
      <c r="G30" s="653"/>
      <c r="H30" s="655"/>
      <c r="I30" s="653"/>
      <c r="J30" s="655"/>
      <c r="K30" s="653"/>
      <c r="L30" s="655"/>
      <c r="M30" s="653"/>
      <c r="N30" s="655"/>
      <c r="O30" s="653"/>
      <c r="P30" s="655"/>
      <c r="Q30" s="445"/>
    </row>
    <row r="31" spans="1:17" ht="14.25" thickBot="1">
      <c r="A31" s="135" t="s">
        <v>184</v>
      </c>
      <c r="B31" s="652"/>
      <c r="C31" s="654"/>
      <c r="D31" s="656"/>
      <c r="E31" s="676"/>
      <c r="F31" s="671"/>
      <c r="G31" s="654"/>
      <c r="H31" s="656"/>
      <c r="I31" s="654"/>
      <c r="J31" s="656"/>
      <c r="K31" s="654"/>
      <c r="L31" s="656"/>
      <c r="M31" s="654"/>
      <c r="N31" s="656"/>
      <c r="O31" s="654"/>
      <c r="P31" s="656"/>
      <c r="Q31" s="430"/>
    </row>
    <row r="32" spans="1:17" ht="13.5">
      <c r="A32" s="200"/>
      <c r="B32" s="665" t="s">
        <v>250</v>
      </c>
      <c r="C32" s="672"/>
      <c r="D32" s="667"/>
      <c r="E32" s="672"/>
      <c r="F32" s="667"/>
      <c r="G32" s="672"/>
      <c r="H32" s="667"/>
      <c r="I32" s="657"/>
      <c r="J32" s="657"/>
      <c r="K32" s="677"/>
      <c r="L32" s="680"/>
      <c r="M32" s="677"/>
      <c r="N32" s="680"/>
      <c r="O32" s="677"/>
      <c r="P32" s="680"/>
      <c r="Q32" s="442"/>
    </row>
    <row r="33" spans="1:17" ht="13.5">
      <c r="A33" s="200"/>
      <c r="B33" s="652"/>
      <c r="C33" s="673"/>
      <c r="D33" s="668"/>
      <c r="E33" s="673"/>
      <c r="F33" s="668"/>
      <c r="G33" s="673"/>
      <c r="H33" s="668"/>
      <c r="I33" s="658"/>
      <c r="J33" s="658"/>
      <c r="K33" s="678"/>
      <c r="L33" s="681"/>
      <c r="M33" s="678"/>
      <c r="N33" s="681"/>
      <c r="O33" s="678"/>
      <c r="P33" s="681"/>
      <c r="Q33" s="442"/>
    </row>
    <row r="34" spans="1:17" ht="14.25" thickBot="1">
      <c r="A34" s="71"/>
      <c r="B34" s="666"/>
      <c r="C34" s="674"/>
      <c r="D34" s="669"/>
      <c r="E34" s="674"/>
      <c r="F34" s="669"/>
      <c r="G34" s="674"/>
      <c r="H34" s="669"/>
      <c r="I34" s="659"/>
      <c r="J34" s="659"/>
      <c r="K34" s="679"/>
      <c r="L34" s="682"/>
      <c r="M34" s="679"/>
      <c r="N34" s="682"/>
      <c r="O34" s="679"/>
      <c r="P34" s="682"/>
      <c r="Q34" s="443"/>
    </row>
    <row r="35" spans="1:17" ht="14.25" thickTop="1">
      <c r="A35" s="60" t="s">
        <v>200</v>
      </c>
      <c r="B35" s="652" t="s">
        <v>233</v>
      </c>
      <c r="C35" s="653"/>
      <c r="D35" s="655"/>
      <c r="E35" s="675"/>
      <c r="F35" s="670"/>
      <c r="G35" s="653"/>
      <c r="H35" s="655"/>
      <c r="I35" s="653"/>
      <c r="J35" s="655"/>
      <c r="K35" s="653"/>
      <c r="L35" s="655"/>
      <c r="M35" s="653"/>
      <c r="N35" s="655"/>
      <c r="O35" s="653"/>
      <c r="P35" s="655"/>
      <c r="Q35" s="430"/>
    </row>
    <row r="36" spans="1:17" ht="14.25" thickBot="1">
      <c r="A36" s="135" t="s">
        <v>185</v>
      </c>
      <c r="B36" s="652"/>
      <c r="C36" s="654"/>
      <c r="D36" s="656"/>
      <c r="E36" s="676"/>
      <c r="F36" s="671"/>
      <c r="G36" s="654"/>
      <c r="H36" s="656"/>
      <c r="I36" s="654"/>
      <c r="J36" s="656"/>
      <c r="K36" s="654"/>
      <c r="L36" s="656"/>
      <c r="M36" s="654"/>
      <c r="N36" s="656"/>
      <c r="O36" s="654"/>
      <c r="P36" s="656"/>
      <c r="Q36" s="430"/>
    </row>
    <row r="37" spans="1:17" ht="13.5">
      <c r="A37" s="200"/>
      <c r="B37" s="665" t="s">
        <v>250</v>
      </c>
      <c r="C37" s="677"/>
      <c r="D37" s="680"/>
      <c r="E37" s="672"/>
      <c r="F37" s="667"/>
      <c r="G37" s="672"/>
      <c r="H37" s="667"/>
      <c r="I37" s="677"/>
      <c r="J37" s="680"/>
      <c r="K37" s="677"/>
      <c r="L37" s="680"/>
      <c r="M37" s="677"/>
      <c r="N37" s="680"/>
      <c r="O37" s="672"/>
      <c r="P37" s="667"/>
      <c r="Q37" s="442"/>
    </row>
    <row r="38" spans="1:17" ht="13.5">
      <c r="A38" s="200"/>
      <c r="B38" s="652"/>
      <c r="C38" s="678"/>
      <c r="D38" s="681"/>
      <c r="E38" s="673"/>
      <c r="F38" s="668"/>
      <c r="G38" s="673"/>
      <c r="H38" s="668"/>
      <c r="I38" s="678"/>
      <c r="J38" s="681"/>
      <c r="K38" s="678"/>
      <c r="L38" s="681"/>
      <c r="M38" s="678"/>
      <c r="N38" s="681"/>
      <c r="O38" s="673"/>
      <c r="P38" s="668"/>
      <c r="Q38" s="442"/>
    </row>
    <row r="39" spans="1:17" ht="14.25" thickBot="1">
      <c r="A39" s="75"/>
      <c r="B39" s="666"/>
      <c r="C39" s="679"/>
      <c r="D39" s="682"/>
      <c r="E39" s="674"/>
      <c r="F39" s="669"/>
      <c r="G39" s="674"/>
      <c r="H39" s="669"/>
      <c r="I39" s="679"/>
      <c r="J39" s="682"/>
      <c r="K39" s="679"/>
      <c r="L39" s="682"/>
      <c r="M39" s="679"/>
      <c r="N39" s="682"/>
      <c r="O39" s="674"/>
      <c r="P39" s="669"/>
      <c r="Q39" s="444"/>
    </row>
    <row r="40" spans="1:17" ht="13.5">
      <c r="A40" s="402" t="s">
        <v>201</v>
      </c>
      <c r="B40" s="652" t="s">
        <v>233</v>
      </c>
      <c r="C40" s="653"/>
      <c r="D40" s="655"/>
      <c r="E40" s="675"/>
      <c r="F40" s="670"/>
      <c r="G40" s="653"/>
      <c r="H40" s="655"/>
      <c r="I40" s="653"/>
      <c r="J40" s="655"/>
      <c r="K40" s="653"/>
      <c r="L40" s="655"/>
      <c r="M40" s="653"/>
      <c r="N40" s="655"/>
      <c r="O40" s="653"/>
      <c r="P40" s="655"/>
      <c r="Q40" s="445"/>
    </row>
    <row r="41" spans="1:17" ht="14.25" thickBot="1">
      <c r="A41" s="135" t="s">
        <v>16</v>
      </c>
      <c r="B41" s="652"/>
      <c r="C41" s="654"/>
      <c r="D41" s="656"/>
      <c r="E41" s="676"/>
      <c r="F41" s="671"/>
      <c r="G41" s="654"/>
      <c r="H41" s="656"/>
      <c r="I41" s="654"/>
      <c r="J41" s="656"/>
      <c r="K41" s="654"/>
      <c r="L41" s="656"/>
      <c r="M41" s="654"/>
      <c r="N41" s="656"/>
      <c r="O41" s="654"/>
      <c r="P41" s="656"/>
      <c r="Q41" s="430"/>
    </row>
    <row r="42" spans="1:17" ht="13.5">
      <c r="A42" s="200"/>
      <c r="B42" s="665" t="s">
        <v>250</v>
      </c>
      <c r="C42" s="677"/>
      <c r="D42" s="680"/>
      <c r="E42" s="672"/>
      <c r="F42" s="667"/>
      <c r="G42" s="672"/>
      <c r="H42" s="667"/>
      <c r="I42" s="672"/>
      <c r="J42" s="667"/>
      <c r="K42" s="672"/>
      <c r="L42" s="667"/>
      <c r="M42" s="672"/>
      <c r="N42" s="667"/>
      <c r="O42" s="677"/>
      <c r="P42" s="680"/>
      <c r="Q42" s="442"/>
    </row>
    <row r="43" spans="1:17" ht="13.5">
      <c r="A43" s="200"/>
      <c r="B43" s="652"/>
      <c r="C43" s="678"/>
      <c r="D43" s="681"/>
      <c r="E43" s="673"/>
      <c r="F43" s="668"/>
      <c r="G43" s="673"/>
      <c r="H43" s="668"/>
      <c r="I43" s="673"/>
      <c r="J43" s="668"/>
      <c r="K43" s="673"/>
      <c r="L43" s="668"/>
      <c r="M43" s="673"/>
      <c r="N43" s="668"/>
      <c r="O43" s="678"/>
      <c r="P43" s="681"/>
      <c r="Q43" s="442"/>
    </row>
    <row r="44" spans="1:17" ht="14.25" thickBot="1">
      <c r="A44" s="75"/>
      <c r="B44" s="666"/>
      <c r="C44" s="679"/>
      <c r="D44" s="682"/>
      <c r="E44" s="674"/>
      <c r="F44" s="669"/>
      <c r="G44" s="674"/>
      <c r="H44" s="669"/>
      <c r="I44" s="674"/>
      <c r="J44" s="669"/>
      <c r="K44" s="674"/>
      <c r="L44" s="669"/>
      <c r="M44" s="674"/>
      <c r="N44" s="669"/>
      <c r="O44" s="679"/>
      <c r="P44" s="682"/>
      <c r="Q44" s="444"/>
    </row>
    <row r="45" spans="2:17" ht="14.25" hidden="1" thickTop="1">
      <c r="B45" s="434" t="s">
        <v>146</v>
      </c>
      <c r="C45" s="436"/>
      <c r="D45" s="427"/>
      <c r="E45" s="436"/>
      <c r="F45" s="427"/>
      <c r="G45" s="436"/>
      <c r="H45" s="427"/>
      <c r="I45" s="436"/>
      <c r="J45" s="427"/>
      <c r="K45" s="436"/>
      <c r="L45" s="427"/>
      <c r="M45" s="436"/>
      <c r="N45" s="427"/>
      <c r="O45" s="436"/>
      <c r="P45" s="427"/>
      <c r="Q45" s="651"/>
    </row>
    <row r="46" spans="2:17" ht="14.25" hidden="1" thickTop="1">
      <c r="B46" s="433" t="s">
        <v>147</v>
      </c>
      <c r="C46" s="435"/>
      <c r="D46" s="428"/>
      <c r="E46" s="435"/>
      <c r="F46" s="428"/>
      <c r="G46" s="435"/>
      <c r="H46" s="428"/>
      <c r="I46" s="435"/>
      <c r="J46" s="428"/>
      <c r="K46" s="435"/>
      <c r="L46" s="428"/>
      <c r="M46" s="435"/>
      <c r="N46" s="428"/>
      <c r="O46" s="435"/>
      <c r="P46" s="428"/>
      <c r="Q46" s="652"/>
    </row>
    <row r="47" spans="1:17" ht="15" customHeight="1" hidden="1">
      <c r="A47" s="135"/>
      <c r="B47" s="434" t="s">
        <v>148</v>
      </c>
      <c r="C47" s="437"/>
      <c r="D47" s="438"/>
      <c r="E47" s="437"/>
      <c r="F47" s="438"/>
      <c r="G47" s="437"/>
      <c r="H47" s="438"/>
      <c r="I47" s="437"/>
      <c r="J47" s="438"/>
      <c r="K47" s="437"/>
      <c r="L47" s="438"/>
      <c r="M47" s="437"/>
      <c r="N47" s="438"/>
      <c r="O47" s="437"/>
      <c r="P47" s="438"/>
      <c r="Q47" s="652"/>
    </row>
    <row r="48" spans="1:17" ht="13.5">
      <c r="A48" s="452" t="s">
        <v>237</v>
      </c>
      <c r="B48" s="449"/>
      <c r="C48" s="448"/>
      <c r="D48" s="448"/>
      <c r="E48" s="448"/>
      <c r="F48" s="448"/>
      <c r="G48" s="448"/>
      <c r="H48" s="448"/>
      <c r="I48" s="448"/>
      <c r="J48" s="448"/>
      <c r="K48" s="448"/>
      <c r="L48" s="448"/>
      <c r="M48" s="448"/>
      <c r="N48" s="448"/>
      <c r="O48" s="448"/>
      <c r="P48" s="448"/>
      <c r="Q48" s="446"/>
    </row>
    <row r="49" spans="1:17" s="7" customFormat="1" ht="13.5">
      <c r="A49" s="645" t="s">
        <v>243</v>
      </c>
      <c r="B49" s="645"/>
      <c r="C49" s="645"/>
      <c r="D49" s="645"/>
      <c r="E49" s="645"/>
      <c r="F49" s="645"/>
      <c r="G49" s="645"/>
      <c r="H49" s="645"/>
      <c r="I49" s="645"/>
      <c r="J49" s="645"/>
      <c r="K49" s="645"/>
      <c r="L49" s="645"/>
      <c r="M49" s="645"/>
      <c r="N49" s="645"/>
      <c r="O49" s="645"/>
      <c r="P49" s="645"/>
      <c r="Q49" s="645"/>
    </row>
    <row r="50" spans="1:17" s="7" customFormat="1" ht="13.5">
      <c r="A50" s="645" t="s">
        <v>241</v>
      </c>
      <c r="B50" s="645"/>
      <c r="C50" s="645"/>
      <c r="D50" s="645"/>
      <c r="E50" s="645"/>
      <c r="F50" s="645"/>
      <c r="G50" s="645"/>
      <c r="H50" s="645"/>
      <c r="I50" s="645"/>
      <c r="J50" s="645"/>
      <c r="K50" s="645"/>
      <c r="L50" s="645"/>
      <c r="M50" s="645"/>
      <c r="N50" s="645"/>
      <c r="O50" s="645"/>
      <c r="P50" s="645"/>
      <c r="Q50" s="645"/>
    </row>
    <row r="51" spans="1:17" s="7" customFormat="1" ht="13.5">
      <c r="A51" s="645" t="s">
        <v>242</v>
      </c>
      <c r="B51" s="645"/>
      <c r="C51" s="645"/>
      <c r="D51" s="645"/>
      <c r="E51" s="645"/>
      <c r="F51" s="645"/>
      <c r="G51" s="645"/>
      <c r="H51" s="645"/>
      <c r="I51" s="645"/>
      <c r="J51" s="645"/>
      <c r="K51" s="645"/>
      <c r="L51" s="645"/>
      <c r="M51" s="645"/>
      <c r="N51" s="454"/>
      <c r="O51" s="454"/>
      <c r="P51" s="454"/>
      <c r="Q51" s="446"/>
    </row>
    <row r="52" spans="1:17" s="7" customFormat="1" ht="13.5">
      <c r="A52" s="453" t="s">
        <v>245</v>
      </c>
      <c r="B52" s="453"/>
      <c r="C52" s="453"/>
      <c r="D52" s="453"/>
      <c r="E52" s="453"/>
      <c r="F52" s="453"/>
      <c r="G52" s="453"/>
      <c r="H52" s="453"/>
      <c r="I52" s="453"/>
      <c r="J52" s="453"/>
      <c r="K52" s="453"/>
      <c r="L52" s="453"/>
      <c r="M52" s="453"/>
      <c r="N52" s="454"/>
      <c r="O52" s="454"/>
      <c r="P52" s="454"/>
      <c r="Q52" s="446"/>
    </row>
    <row r="53" spans="1:17" s="7" customFormat="1" ht="13.5">
      <c r="A53" s="453" t="s">
        <v>246</v>
      </c>
      <c r="B53" s="453"/>
      <c r="C53" s="453"/>
      <c r="D53" s="453"/>
      <c r="E53" s="453"/>
      <c r="F53" s="453"/>
      <c r="G53" s="453"/>
      <c r="H53" s="453"/>
      <c r="I53" s="453"/>
      <c r="J53" s="453"/>
      <c r="K53" s="453"/>
      <c r="L53" s="453"/>
      <c r="M53" s="453"/>
      <c r="N53" s="454"/>
      <c r="O53" s="454"/>
      <c r="P53" s="454"/>
      <c r="Q53" s="446"/>
    </row>
    <row r="54" spans="1:17" s="7" customFormat="1" ht="13.5">
      <c r="A54" s="645" t="s">
        <v>238</v>
      </c>
      <c r="B54" s="645"/>
      <c r="C54" s="645"/>
      <c r="D54" s="645"/>
      <c r="E54" s="645"/>
      <c r="F54" s="645"/>
      <c r="G54" s="645"/>
      <c r="H54" s="645"/>
      <c r="I54" s="645"/>
      <c r="J54" s="645"/>
      <c r="K54" s="645"/>
      <c r="L54" s="645"/>
      <c r="M54" s="645"/>
      <c r="N54" s="645"/>
      <c r="O54" s="645"/>
      <c r="P54" s="645"/>
      <c r="Q54" s="645"/>
    </row>
    <row r="55" spans="1:17" s="7" customFormat="1" ht="14.25">
      <c r="A55" s="645" t="s">
        <v>247</v>
      </c>
      <c r="B55" s="645"/>
      <c r="C55" s="645"/>
      <c r="D55" s="645"/>
      <c r="E55" s="645"/>
      <c r="F55" s="645"/>
      <c r="G55" s="645"/>
      <c r="H55" s="645"/>
      <c r="I55" s="645"/>
      <c r="J55" s="645"/>
      <c r="K55" s="645"/>
      <c r="L55" s="645"/>
      <c r="M55" s="645"/>
      <c r="N55" s="645"/>
      <c r="O55" s="645"/>
      <c r="P55" s="645"/>
      <c r="Q55" s="645"/>
    </row>
    <row r="56" spans="1:17" s="7" customFormat="1" ht="13.5">
      <c r="A56" s="453" t="s">
        <v>240</v>
      </c>
      <c r="B56" s="453"/>
      <c r="C56" s="453"/>
      <c r="D56" s="453"/>
      <c r="E56" s="453"/>
      <c r="F56" s="453"/>
      <c r="G56" s="453"/>
      <c r="H56" s="453"/>
      <c r="I56" s="453"/>
      <c r="J56" s="453"/>
      <c r="K56" s="453"/>
      <c r="L56" s="453"/>
      <c r="M56" s="453"/>
      <c r="N56" s="453"/>
      <c r="O56" s="453"/>
      <c r="P56" s="453"/>
      <c r="Q56" s="453"/>
    </row>
    <row r="57" spans="1:17" s="7" customFormat="1" ht="13.5">
      <c r="A57" s="645" t="s">
        <v>239</v>
      </c>
      <c r="B57" s="645"/>
      <c r="C57" s="645"/>
      <c r="D57" s="645"/>
      <c r="E57" s="645"/>
      <c r="F57" s="645"/>
      <c r="G57" s="645"/>
      <c r="H57" s="645"/>
      <c r="I57" s="645"/>
      <c r="J57" s="645"/>
      <c r="K57" s="645"/>
      <c r="L57" s="645"/>
      <c r="M57" s="645"/>
      <c r="N57" s="645"/>
      <c r="O57" s="645"/>
      <c r="P57" s="645"/>
      <c r="Q57" s="645"/>
    </row>
    <row r="58" spans="1:17" ht="13.5">
      <c r="A58" s="450"/>
      <c r="B58" s="450"/>
      <c r="C58" s="450"/>
      <c r="D58" s="450"/>
      <c r="E58" s="450"/>
      <c r="F58" s="450"/>
      <c r="G58" s="450"/>
      <c r="H58" s="450"/>
      <c r="I58" s="450"/>
      <c r="J58" s="450"/>
      <c r="K58" s="450"/>
      <c r="L58" s="21"/>
      <c r="M58" s="21"/>
      <c r="N58" s="448"/>
      <c r="O58" s="448"/>
      <c r="P58" s="448"/>
      <c r="Q58" s="446"/>
    </row>
    <row r="60" spans="1:16" ht="19.5" thickBot="1">
      <c r="A60" s="648" t="s">
        <v>44</v>
      </c>
      <c r="B60" s="648"/>
      <c r="C60" s="648"/>
      <c r="D60" s="648"/>
      <c r="E60" s="648"/>
      <c r="F60" s="648"/>
      <c r="G60" s="648"/>
      <c r="H60" s="648"/>
      <c r="I60" s="648"/>
      <c r="J60" s="648"/>
      <c r="K60" s="648"/>
      <c r="L60" s="92" t="s">
        <v>195</v>
      </c>
      <c r="M60" s="260"/>
      <c r="P60" s="205"/>
    </row>
    <row r="61" spans="1:16" ht="12.75" customHeight="1">
      <c r="A61" s="648"/>
      <c r="B61" s="648"/>
      <c r="C61" s="648"/>
      <c r="D61" s="648"/>
      <c r="E61" s="648"/>
      <c r="F61" s="648"/>
      <c r="G61" s="648"/>
      <c r="H61" s="648"/>
      <c r="I61" s="648"/>
      <c r="J61" s="648"/>
      <c r="K61" s="648"/>
      <c r="L61" s="690" t="s">
        <v>252</v>
      </c>
      <c r="M61" s="691"/>
      <c r="N61" s="440" t="s">
        <v>248</v>
      </c>
      <c r="P61" s="206"/>
    </row>
    <row r="62" spans="1:16" ht="2.25" customHeight="1">
      <c r="A62" s="648"/>
      <c r="B62" s="648"/>
      <c r="C62" s="648"/>
      <c r="D62" s="648"/>
      <c r="E62" s="648"/>
      <c r="F62" s="648"/>
      <c r="G62" s="648"/>
      <c r="H62" s="648"/>
      <c r="I62" s="648"/>
      <c r="J62" s="648"/>
      <c r="K62" s="648"/>
      <c r="L62" s="692"/>
      <c r="M62" s="693"/>
      <c r="P62" s="206"/>
    </row>
    <row r="63" spans="1:16" ht="12.75" customHeight="1" thickBot="1">
      <c r="A63" s="648"/>
      <c r="B63" s="648"/>
      <c r="C63" s="648"/>
      <c r="D63" s="648"/>
      <c r="E63" s="648"/>
      <c r="F63" s="648"/>
      <c r="G63" s="648"/>
      <c r="H63" s="648"/>
      <c r="I63" s="648"/>
      <c r="J63" s="648"/>
      <c r="K63" s="648"/>
      <c r="L63" s="694"/>
      <c r="M63" s="695"/>
      <c r="N63" s="440"/>
      <c r="P63" s="259"/>
    </row>
    <row r="64" spans="1:16" ht="2.25" customHeight="1" thickBot="1">
      <c r="A64" s="260"/>
      <c r="B64" s="260"/>
      <c r="C64" s="260"/>
      <c r="D64" s="260"/>
      <c r="E64" s="260"/>
      <c r="F64" s="260"/>
      <c r="G64" s="260"/>
      <c r="H64" s="260"/>
      <c r="I64" s="260"/>
      <c r="J64" s="260"/>
      <c r="K64" s="260"/>
      <c r="L64" s="441"/>
      <c r="P64" s="207"/>
    </row>
    <row r="65" spans="1:16" ht="11.25" customHeight="1">
      <c r="A65" s="648" t="s">
        <v>249</v>
      </c>
      <c r="B65" s="648"/>
      <c r="C65" s="648"/>
      <c r="D65" s="648"/>
      <c r="E65" s="648"/>
      <c r="F65" s="648"/>
      <c r="G65" s="648"/>
      <c r="H65" s="648"/>
      <c r="I65" s="648"/>
      <c r="J65" s="648"/>
      <c r="K65" s="648"/>
      <c r="L65" s="690" t="s">
        <v>251</v>
      </c>
      <c r="M65" s="691"/>
      <c r="N65" s="440" t="s">
        <v>234</v>
      </c>
      <c r="P65" s="206"/>
    </row>
    <row r="66" spans="1:16" ht="2.25" customHeight="1">
      <c r="A66" s="648"/>
      <c r="B66" s="648"/>
      <c r="C66" s="648"/>
      <c r="D66" s="648"/>
      <c r="E66" s="648"/>
      <c r="F66" s="648"/>
      <c r="G66" s="648"/>
      <c r="H66" s="648"/>
      <c r="I66" s="648"/>
      <c r="J66" s="648"/>
      <c r="K66" s="648"/>
      <c r="L66" s="692"/>
      <c r="M66" s="693"/>
      <c r="P66" s="207"/>
    </row>
    <row r="67" spans="1:14" ht="12.75" customHeight="1" thickBot="1">
      <c r="A67" s="648"/>
      <c r="B67" s="648"/>
      <c r="C67" s="648"/>
      <c r="D67" s="648"/>
      <c r="E67" s="648"/>
      <c r="F67" s="648"/>
      <c r="G67" s="648"/>
      <c r="H67" s="648"/>
      <c r="I67" s="648"/>
      <c r="J67" s="648"/>
      <c r="K67" s="648"/>
      <c r="L67" s="694"/>
      <c r="M67" s="695"/>
      <c r="N67" s="440" t="s">
        <v>235</v>
      </c>
    </row>
    <row r="68" spans="1:11" ht="3" customHeight="1">
      <c r="A68" s="260"/>
      <c r="B68" s="260"/>
      <c r="C68" s="260"/>
      <c r="D68" s="260"/>
      <c r="E68" s="260"/>
      <c r="F68" s="260"/>
      <c r="G68" s="260"/>
      <c r="H68" s="260"/>
      <c r="I68" s="260"/>
      <c r="J68" s="260"/>
      <c r="K68" s="260"/>
    </row>
    <row r="69" spans="1:17" ht="12.75" customHeight="1">
      <c r="A69" s="260"/>
      <c r="B69" s="260"/>
      <c r="C69" s="260"/>
      <c r="D69" s="260"/>
      <c r="E69" s="260"/>
      <c r="F69" s="260"/>
      <c r="G69" s="260"/>
      <c r="H69" s="260"/>
      <c r="I69" s="260"/>
      <c r="J69" s="260"/>
      <c r="K69" s="260"/>
      <c r="L69" s="646"/>
      <c r="M69" s="646"/>
      <c r="N69" s="440"/>
      <c r="P69" s="206"/>
      <c r="Q69" s="429"/>
    </row>
    <row r="70" ht="3" customHeight="1">
      <c r="Q70" s="1"/>
    </row>
    <row r="71" spans="1:17" s="5" customFormat="1" ht="14.25" customHeight="1" thickBot="1">
      <c r="A71" s="1" t="s">
        <v>32</v>
      </c>
      <c r="B71" s="647"/>
      <c r="C71" s="647"/>
      <c r="D71" s="431"/>
      <c r="F71" s="399" t="s">
        <v>72</v>
      </c>
      <c r="G71" s="649"/>
      <c r="H71" s="649"/>
      <c r="J71" s="399" t="s">
        <v>194</v>
      </c>
      <c r="K71" s="650"/>
      <c r="L71" s="650"/>
      <c r="M71" s="432"/>
      <c r="N71" s="432"/>
      <c r="Q71" s="447"/>
    </row>
    <row r="72" spans="1:17" s="5" customFormat="1" ht="14.25" customHeight="1" thickBot="1">
      <c r="A72" s="1"/>
      <c r="B72" s="431"/>
      <c r="C72" s="431"/>
      <c r="D72" s="431"/>
      <c r="E72" s="22"/>
      <c r="F72" s="22"/>
      <c r="G72" s="431"/>
      <c r="H72" s="431"/>
      <c r="I72" s="399"/>
      <c r="J72" s="399"/>
      <c r="K72" s="683"/>
      <c r="L72" s="683"/>
      <c r="M72" s="432"/>
      <c r="N72" s="432"/>
      <c r="Q72" s="447"/>
    </row>
    <row r="73" spans="1:17" ht="39" thickBot="1">
      <c r="A73" s="684"/>
      <c r="B73" s="685"/>
      <c r="C73" s="686" t="s">
        <v>244</v>
      </c>
      <c r="D73" s="687" t="s">
        <v>232</v>
      </c>
      <c r="E73" s="686" t="s">
        <v>244</v>
      </c>
      <c r="F73" s="687" t="s">
        <v>232</v>
      </c>
      <c r="G73" s="686" t="s">
        <v>244</v>
      </c>
      <c r="H73" s="687" t="s">
        <v>232</v>
      </c>
      <c r="I73" s="686" t="s">
        <v>244</v>
      </c>
      <c r="J73" s="687" t="s">
        <v>232</v>
      </c>
      <c r="K73" s="686" t="s">
        <v>244</v>
      </c>
      <c r="L73" s="687" t="s">
        <v>232</v>
      </c>
      <c r="M73" s="686" t="s">
        <v>244</v>
      </c>
      <c r="N73" s="687" t="s">
        <v>232</v>
      </c>
      <c r="O73" s="686" t="s">
        <v>244</v>
      </c>
      <c r="P73" s="687" t="s">
        <v>232</v>
      </c>
      <c r="Q73" s="663" t="s">
        <v>231</v>
      </c>
    </row>
    <row r="74" spans="1:17" ht="13.5">
      <c r="A74" s="402" t="s">
        <v>196</v>
      </c>
      <c r="B74" s="665" t="s">
        <v>233</v>
      </c>
      <c r="C74" s="675"/>
      <c r="D74" s="670"/>
      <c r="E74" s="675"/>
      <c r="F74" s="670"/>
      <c r="G74" s="653"/>
      <c r="H74" s="655"/>
      <c r="I74" s="653"/>
      <c r="J74" s="655"/>
      <c r="K74" s="653"/>
      <c r="L74" s="655"/>
      <c r="M74" s="653"/>
      <c r="N74" s="655"/>
      <c r="O74" s="653"/>
      <c r="P74" s="655"/>
      <c r="Q74" s="445"/>
    </row>
    <row r="75" spans="1:17" ht="14.25" thickBot="1">
      <c r="A75" s="135" t="s">
        <v>181</v>
      </c>
      <c r="B75" s="666"/>
      <c r="C75" s="676"/>
      <c r="D75" s="671"/>
      <c r="E75" s="676"/>
      <c r="F75" s="671"/>
      <c r="G75" s="654"/>
      <c r="H75" s="656"/>
      <c r="I75" s="654"/>
      <c r="J75" s="656"/>
      <c r="K75" s="654"/>
      <c r="L75" s="656"/>
      <c r="M75" s="654"/>
      <c r="N75" s="656"/>
      <c r="O75" s="654"/>
      <c r="P75" s="656"/>
      <c r="Q75" s="430"/>
    </row>
    <row r="76" spans="1:17" ht="13.5">
      <c r="A76" s="200"/>
      <c r="B76" s="665" t="s">
        <v>250</v>
      </c>
      <c r="C76" s="672"/>
      <c r="D76" s="667"/>
      <c r="E76" s="672"/>
      <c r="F76" s="667"/>
      <c r="G76" s="672"/>
      <c r="H76" s="667"/>
      <c r="I76" s="657"/>
      <c r="J76" s="657"/>
      <c r="K76" s="672"/>
      <c r="L76" s="667"/>
      <c r="M76" s="677"/>
      <c r="N76" s="680"/>
      <c r="O76" s="677"/>
      <c r="P76" s="680"/>
      <c r="Q76" s="442"/>
    </row>
    <row r="77" spans="1:17" ht="13.5">
      <c r="A77" s="200"/>
      <c r="B77" s="652"/>
      <c r="C77" s="673"/>
      <c r="D77" s="668"/>
      <c r="E77" s="673"/>
      <c r="F77" s="668"/>
      <c r="G77" s="673"/>
      <c r="H77" s="668"/>
      <c r="I77" s="658"/>
      <c r="J77" s="658"/>
      <c r="K77" s="673"/>
      <c r="L77" s="668"/>
      <c r="M77" s="678"/>
      <c r="N77" s="681"/>
      <c r="O77" s="678"/>
      <c r="P77" s="681"/>
      <c r="Q77" s="442"/>
    </row>
    <row r="78" spans="1:17" ht="14.25" thickBot="1">
      <c r="A78" s="439"/>
      <c r="B78" s="666"/>
      <c r="C78" s="674"/>
      <c r="D78" s="669"/>
      <c r="E78" s="674"/>
      <c r="F78" s="669"/>
      <c r="G78" s="674"/>
      <c r="H78" s="669"/>
      <c r="I78" s="659"/>
      <c r="J78" s="659"/>
      <c r="K78" s="674"/>
      <c r="L78" s="669"/>
      <c r="M78" s="679"/>
      <c r="N78" s="682"/>
      <c r="O78" s="679"/>
      <c r="P78" s="682"/>
      <c r="Q78" s="444"/>
    </row>
    <row r="79" spans="1:17" ht="13.5">
      <c r="A79" s="402" t="s">
        <v>197</v>
      </c>
      <c r="B79" s="665" t="s">
        <v>233</v>
      </c>
      <c r="C79" s="675"/>
      <c r="D79" s="670"/>
      <c r="E79" s="675"/>
      <c r="F79" s="670"/>
      <c r="G79" s="653"/>
      <c r="H79" s="655"/>
      <c r="I79" s="653"/>
      <c r="J79" s="655"/>
      <c r="K79" s="653"/>
      <c r="L79" s="655"/>
      <c r="M79" s="653"/>
      <c r="N79" s="655"/>
      <c r="O79" s="653"/>
      <c r="P79" s="655"/>
      <c r="Q79" s="445"/>
    </row>
    <row r="80" spans="1:17" ht="14.25" thickBot="1">
      <c r="A80" s="135" t="s">
        <v>182</v>
      </c>
      <c r="B80" s="666"/>
      <c r="C80" s="676"/>
      <c r="D80" s="671"/>
      <c r="E80" s="676"/>
      <c r="F80" s="671"/>
      <c r="G80" s="654"/>
      <c r="H80" s="656"/>
      <c r="I80" s="654"/>
      <c r="J80" s="656"/>
      <c r="K80" s="654"/>
      <c r="L80" s="656"/>
      <c r="M80" s="654"/>
      <c r="N80" s="656"/>
      <c r="O80" s="654"/>
      <c r="P80" s="656"/>
      <c r="Q80" s="430"/>
    </row>
    <row r="81" spans="1:17" ht="13.5">
      <c r="A81" s="200"/>
      <c r="B81" s="652" t="s">
        <v>250</v>
      </c>
      <c r="C81" s="672"/>
      <c r="D81" s="667"/>
      <c r="E81" s="672"/>
      <c r="F81" s="667"/>
      <c r="G81" s="677"/>
      <c r="H81" s="680"/>
      <c r="I81" s="672"/>
      <c r="J81" s="667"/>
      <c r="K81" s="677"/>
      <c r="L81" s="680"/>
      <c r="M81" s="677"/>
      <c r="N81" s="680"/>
      <c r="O81" s="677"/>
      <c r="P81" s="680"/>
      <c r="Q81" s="442"/>
    </row>
    <row r="82" spans="1:17" ht="13.5">
      <c r="A82" s="200"/>
      <c r="B82" s="652"/>
      <c r="C82" s="673"/>
      <c r="D82" s="668"/>
      <c r="E82" s="673"/>
      <c r="F82" s="668"/>
      <c r="G82" s="678"/>
      <c r="H82" s="681"/>
      <c r="I82" s="673"/>
      <c r="J82" s="668"/>
      <c r="K82" s="678"/>
      <c r="L82" s="681"/>
      <c r="M82" s="678"/>
      <c r="N82" s="681"/>
      <c r="O82" s="678"/>
      <c r="P82" s="681"/>
      <c r="Q82" s="442"/>
    </row>
    <row r="83" spans="1:17" ht="14.25" thickBot="1">
      <c r="A83" s="75"/>
      <c r="B83" s="664"/>
      <c r="C83" s="674"/>
      <c r="D83" s="669"/>
      <c r="E83" s="674"/>
      <c r="F83" s="669"/>
      <c r="G83" s="679"/>
      <c r="H83" s="682"/>
      <c r="I83" s="674"/>
      <c r="J83" s="669"/>
      <c r="K83" s="679"/>
      <c r="L83" s="682"/>
      <c r="M83" s="679"/>
      <c r="N83" s="682"/>
      <c r="O83" s="679"/>
      <c r="P83" s="682"/>
      <c r="Q83" s="444"/>
    </row>
    <row r="84" spans="1:17" ht="14.25" thickTop="1">
      <c r="A84" s="402" t="s">
        <v>198</v>
      </c>
      <c r="B84" s="651" t="s">
        <v>233</v>
      </c>
      <c r="C84" s="675"/>
      <c r="D84" s="670"/>
      <c r="E84" s="675"/>
      <c r="F84" s="670"/>
      <c r="G84" s="653"/>
      <c r="H84" s="655"/>
      <c r="I84" s="653"/>
      <c r="J84" s="655"/>
      <c r="K84" s="653"/>
      <c r="L84" s="655"/>
      <c r="M84" s="653"/>
      <c r="N84" s="655"/>
      <c r="O84" s="653"/>
      <c r="P84" s="655"/>
      <c r="Q84" s="445"/>
    </row>
    <row r="85" spans="1:17" ht="14.25" thickBot="1">
      <c r="A85" s="135" t="s">
        <v>183</v>
      </c>
      <c r="B85" s="652"/>
      <c r="C85" s="676"/>
      <c r="D85" s="671"/>
      <c r="E85" s="676"/>
      <c r="F85" s="671"/>
      <c r="G85" s="654"/>
      <c r="H85" s="656"/>
      <c r="I85" s="654"/>
      <c r="J85" s="656"/>
      <c r="K85" s="654"/>
      <c r="L85" s="656"/>
      <c r="M85" s="654"/>
      <c r="N85" s="656"/>
      <c r="O85" s="654"/>
      <c r="P85" s="656"/>
      <c r="Q85" s="430"/>
    </row>
    <row r="86" spans="1:17" ht="13.5">
      <c r="A86" s="200"/>
      <c r="B86" s="665" t="s">
        <v>250</v>
      </c>
      <c r="C86" s="672"/>
      <c r="D86" s="667"/>
      <c r="E86" s="672"/>
      <c r="F86" s="667"/>
      <c r="G86" s="672"/>
      <c r="H86" s="667"/>
      <c r="I86" s="657"/>
      <c r="J86" s="657"/>
      <c r="K86" s="672"/>
      <c r="L86" s="667"/>
      <c r="M86" s="672"/>
      <c r="N86" s="667"/>
      <c r="O86" s="677"/>
      <c r="P86" s="680"/>
      <c r="Q86" s="442"/>
    </row>
    <row r="87" spans="1:17" ht="13.5">
      <c r="A87" s="200"/>
      <c r="B87" s="652"/>
      <c r="C87" s="673"/>
      <c r="D87" s="668"/>
      <c r="E87" s="673"/>
      <c r="F87" s="668"/>
      <c r="G87" s="673"/>
      <c r="H87" s="668"/>
      <c r="I87" s="658"/>
      <c r="J87" s="658"/>
      <c r="K87" s="673"/>
      <c r="L87" s="668"/>
      <c r="M87" s="673"/>
      <c r="N87" s="668"/>
      <c r="O87" s="678"/>
      <c r="P87" s="681"/>
      <c r="Q87" s="442"/>
    </row>
    <row r="88" spans="1:17" ht="14.25" thickBot="1">
      <c r="A88" s="75"/>
      <c r="B88" s="666"/>
      <c r="C88" s="674"/>
      <c r="D88" s="669"/>
      <c r="E88" s="674"/>
      <c r="F88" s="669"/>
      <c r="G88" s="674"/>
      <c r="H88" s="669"/>
      <c r="I88" s="659"/>
      <c r="J88" s="659"/>
      <c r="K88" s="674"/>
      <c r="L88" s="669"/>
      <c r="M88" s="674"/>
      <c r="N88" s="669"/>
      <c r="O88" s="679"/>
      <c r="P88" s="682"/>
      <c r="Q88" s="444"/>
    </row>
    <row r="89" spans="1:17" ht="13.5">
      <c r="A89" s="451" t="s">
        <v>199</v>
      </c>
      <c r="B89" s="652" t="s">
        <v>233</v>
      </c>
      <c r="C89" s="653"/>
      <c r="D89" s="655"/>
      <c r="E89" s="675"/>
      <c r="F89" s="670"/>
      <c r="G89" s="653"/>
      <c r="H89" s="655"/>
      <c r="I89" s="653"/>
      <c r="J89" s="655"/>
      <c r="K89" s="653"/>
      <c r="L89" s="655"/>
      <c r="M89" s="653"/>
      <c r="N89" s="655"/>
      <c r="O89" s="653"/>
      <c r="P89" s="655"/>
      <c r="Q89" s="445"/>
    </row>
    <row r="90" spans="1:17" ht="14.25" thickBot="1">
      <c r="A90" s="135" t="s">
        <v>184</v>
      </c>
      <c r="B90" s="652"/>
      <c r="C90" s="654"/>
      <c r="D90" s="656"/>
      <c r="E90" s="676"/>
      <c r="F90" s="671"/>
      <c r="G90" s="654"/>
      <c r="H90" s="656"/>
      <c r="I90" s="654"/>
      <c r="J90" s="656"/>
      <c r="K90" s="654"/>
      <c r="L90" s="656"/>
      <c r="M90" s="654"/>
      <c r="N90" s="656"/>
      <c r="O90" s="654"/>
      <c r="P90" s="656"/>
      <c r="Q90" s="430"/>
    </row>
    <row r="91" spans="1:17" ht="13.5">
      <c r="A91" s="200"/>
      <c r="B91" s="665" t="s">
        <v>250</v>
      </c>
      <c r="C91" s="672"/>
      <c r="D91" s="667"/>
      <c r="E91" s="672"/>
      <c r="F91" s="667"/>
      <c r="G91" s="672"/>
      <c r="H91" s="667"/>
      <c r="I91" s="657"/>
      <c r="J91" s="657"/>
      <c r="K91" s="677"/>
      <c r="L91" s="680"/>
      <c r="M91" s="677"/>
      <c r="N91" s="680"/>
      <c r="O91" s="677"/>
      <c r="P91" s="680"/>
      <c r="Q91" s="442"/>
    </row>
    <row r="92" spans="1:17" ht="13.5">
      <c r="A92" s="200"/>
      <c r="B92" s="652"/>
      <c r="C92" s="673"/>
      <c r="D92" s="668"/>
      <c r="E92" s="673"/>
      <c r="F92" s="668"/>
      <c r="G92" s="673"/>
      <c r="H92" s="668"/>
      <c r="I92" s="658"/>
      <c r="J92" s="658"/>
      <c r="K92" s="678"/>
      <c r="L92" s="681"/>
      <c r="M92" s="678"/>
      <c r="N92" s="681"/>
      <c r="O92" s="678"/>
      <c r="P92" s="681"/>
      <c r="Q92" s="442"/>
    </row>
    <row r="93" spans="1:17" ht="14.25" thickBot="1">
      <c r="A93" s="71"/>
      <c r="B93" s="666"/>
      <c r="C93" s="674"/>
      <c r="D93" s="669"/>
      <c r="E93" s="674"/>
      <c r="F93" s="669"/>
      <c r="G93" s="674"/>
      <c r="H93" s="669"/>
      <c r="I93" s="659"/>
      <c r="J93" s="659"/>
      <c r="K93" s="679"/>
      <c r="L93" s="682"/>
      <c r="M93" s="679"/>
      <c r="N93" s="682"/>
      <c r="O93" s="679"/>
      <c r="P93" s="682"/>
      <c r="Q93" s="443"/>
    </row>
    <row r="94" spans="1:17" ht="14.25" thickTop="1">
      <c r="A94" s="60" t="s">
        <v>200</v>
      </c>
      <c r="B94" s="652" t="s">
        <v>233</v>
      </c>
      <c r="C94" s="653"/>
      <c r="D94" s="655"/>
      <c r="E94" s="675"/>
      <c r="F94" s="670"/>
      <c r="G94" s="653"/>
      <c r="H94" s="655"/>
      <c r="I94" s="653"/>
      <c r="J94" s="655"/>
      <c r="K94" s="653"/>
      <c r="L94" s="655"/>
      <c r="M94" s="653"/>
      <c r="N94" s="655"/>
      <c r="O94" s="653"/>
      <c r="P94" s="655"/>
      <c r="Q94" s="430"/>
    </row>
    <row r="95" spans="1:17" ht="14.25" thickBot="1">
      <c r="A95" s="135" t="s">
        <v>185</v>
      </c>
      <c r="B95" s="652"/>
      <c r="C95" s="654"/>
      <c r="D95" s="656"/>
      <c r="E95" s="676"/>
      <c r="F95" s="671"/>
      <c r="G95" s="654"/>
      <c r="H95" s="656"/>
      <c r="I95" s="654"/>
      <c r="J95" s="656"/>
      <c r="K95" s="654"/>
      <c r="L95" s="656"/>
      <c r="M95" s="654"/>
      <c r="N95" s="656"/>
      <c r="O95" s="654"/>
      <c r="P95" s="656"/>
      <c r="Q95" s="430"/>
    </row>
    <row r="96" spans="1:17" ht="13.5">
      <c r="A96" s="200"/>
      <c r="B96" s="665" t="s">
        <v>250</v>
      </c>
      <c r="C96" s="677"/>
      <c r="D96" s="680"/>
      <c r="E96" s="672"/>
      <c r="F96" s="667"/>
      <c r="G96" s="672"/>
      <c r="H96" s="667"/>
      <c r="I96" s="677"/>
      <c r="J96" s="680"/>
      <c r="K96" s="677"/>
      <c r="L96" s="680"/>
      <c r="M96" s="677"/>
      <c r="N96" s="680"/>
      <c r="O96" s="672"/>
      <c r="P96" s="667"/>
      <c r="Q96" s="442"/>
    </row>
    <row r="97" spans="1:17" ht="13.5">
      <c r="A97" s="200"/>
      <c r="B97" s="652"/>
      <c r="C97" s="678"/>
      <c r="D97" s="681"/>
      <c r="E97" s="673"/>
      <c r="F97" s="668"/>
      <c r="G97" s="673"/>
      <c r="H97" s="668"/>
      <c r="I97" s="678"/>
      <c r="J97" s="681"/>
      <c r="K97" s="678"/>
      <c r="L97" s="681"/>
      <c r="M97" s="678"/>
      <c r="N97" s="681"/>
      <c r="O97" s="673"/>
      <c r="P97" s="668"/>
      <c r="Q97" s="442"/>
    </row>
    <row r="98" spans="1:17" ht="14.25" thickBot="1">
      <c r="A98" s="75"/>
      <c r="B98" s="666"/>
      <c r="C98" s="679"/>
      <c r="D98" s="682"/>
      <c r="E98" s="674"/>
      <c r="F98" s="669"/>
      <c r="G98" s="674"/>
      <c r="H98" s="669"/>
      <c r="I98" s="679"/>
      <c r="J98" s="682"/>
      <c r="K98" s="679"/>
      <c r="L98" s="682"/>
      <c r="M98" s="679"/>
      <c r="N98" s="682"/>
      <c r="O98" s="674"/>
      <c r="P98" s="669"/>
      <c r="Q98" s="444"/>
    </row>
    <row r="99" spans="1:17" ht="13.5">
      <c r="A99" s="402" t="s">
        <v>201</v>
      </c>
      <c r="B99" s="652" t="s">
        <v>233</v>
      </c>
      <c r="C99" s="653"/>
      <c r="D99" s="655"/>
      <c r="E99" s="675"/>
      <c r="F99" s="670"/>
      <c r="G99" s="653"/>
      <c r="H99" s="655"/>
      <c r="I99" s="653"/>
      <c r="J99" s="655"/>
      <c r="K99" s="653"/>
      <c r="L99" s="655"/>
      <c r="M99" s="653"/>
      <c r="N99" s="655"/>
      <c r="O99" s="653"/>
      <c r="P99" s="655"/>
      <c r="Q99" s="445"/>
    </row>
    <row r="100" spans="1:17" ht="14.25" thickBot="1">
      <c r="A100" s="135" t="s">
        <v>16</v>
      </c>
      <c r="B100" s="652"/>
      <c r="C100" s="654"/>
      <c r="D100" s="656"/>
      <c r="E100" s="676"/>
      <c r="F100" s="671"/>
      <c r="G100" s="654"/>
      <c r="H100" s="656"/>
      <c r="I100" s="654"/>
      <c r="J100" s="656"/>
      <c r="K100" s="654"/>
      <c r="L100" s="656"/>
      <c r="M100" s="654"/>
      <c r="N100" s="656"/>
      <c r="O100" s="654"/>
      <c r="P100" s="656"/>
      <c r="Q100" s="430"/>
    </row>
    <row r="101" spans="1:17" ht="13.5">
      <c r="A101" s="200"/>
      <c r="B101" s="665" t="s">
        <v>250</v>
      </c>
      <c r="C101" s="677"/>
      <c r="D101" s="680"/>
      <c r="E101" s="672"/>
      <c r="F101" s="667"/>
      <c r="G101" s="672"/>
      <c r="H101" s="667"/>
      <c r="I101" s="672"/>
      <c r="J101" s="667"/>
      <c r="K101" s="672"/>
      <c r="L101" s="667"/>
      <c r="M101" s="672"/>
      <c r="N101" s="667"/>
      <c r="O101" s="677"/>
      <c r="P101" s="680"/>
      <c r="Q101" s="442"/>
    </row>
    <row r="102" spans="1:17" ht="13.5">
      <c r="A102" s="200"/>
      <c r="B102" s="652"/>
      <c r="C102" s="678"/>
      <c r="D102" s="681"/>
      <c r="E102" s="673"/>
      <c r="F102" s="668"/>
      <c r="G102" s="673"/>
      <c r="H102" s="668"/>
      <c r="I102" s="673"/>
      <c r="J102" s="668"/>
      <c r="K102" s="673"/>
      <c r="L102" s="668"/>
      <c r="M102" s="673"/>
      <c r="N102" s="668"/>
      <c r="O102" s="678"/>
      <c r="P102" s="681"/>
      <c r="Q102" s="442"/>
    </row>
    <row r="103" spans="1:17" ht="14.25" thickBot="1">
      <c r="A103" s="75"/>
      <c r="B103" s="666"/>
      <c r="C103" s="679"/>
      <c r="D103" s="682"/>
      <c r="E103" s="674"/>
      <c r="F103" s="669"/>
      <c r="G103" s="674"/>
      <c r="H103" s="669"/>
      <c r="I103" s="674"/>
      <c r="J103" s="669"/>
      <c r="K103" s="674"/>
      <c r="L103" s="669"/>
      <c r="M103" s="674"/>
      <c r="N103" s="669"/>
      <c r="O103" s="679"/>
      <c r="P103" s="682"/>
      <c r="Q103" s="444"/>
    </row>
    <row r="104" spans="1:17" s="7" customFormat="1" ht="13.5">
      <c r="A104" s="645" t="s">
        <v>238</v>
      </c>
      <c r="B104" s="645"/>
      <c r="C104" s="645"/>
      <c r="D104" s="645"/>
      <c r="E104" s="645"/>
      <c r="F104" s="645"/>
      <c r="G104" s="645"/>
      <c r="H104" s="645"/>
      <c r="I104" s="645"/>
      <c r="J104" s="645"/>
      <c r="K104" s="645"/>
      <c r="L104" s="645"/>
      <c r="M104" s="645"/>
      <c r="N104" s="645"/>
      <c r="O104" s="645"/>
      <c r="P104" s="645"/>
      <c r="Q104" s="645"/>
    </row>
    <row r="105" spans="1:17" s="7" customFormat="1" ht="14.25">
      <c r="A105" s="645" t="s">
        <v>247</v>
      </c>
      <c r="B105" s="645"/>
      <c r="C105" s="645"/>
      <c r="D105" s="645"/>
      <c r="E105" s="645"/>
      <c r="F105" s="645"/>
      <c r="G105" s="645"/>
      <c r="H105" s="645"/>
      <c r="I105" s="645"/>
      <c r="J105" s="645"/>
      <c r="K105" s="645"/>
      <c r="L105" s="645"/>
      <c r="M105" s="645"/>
      <c r="N105" s="645"/>
      <c r="O105" s="645"/>
      <c r="P105" s="645"/>
      <c r="Q105" s="645"/>
    </row>
    <row r="106" spans="1:17" s="7" customFormat="1" ht="13.5">
      <c r="A106" s="453" t="s">
        <v>240</v>
      </c>
      <c r="B106" s="453"/>
      <c r="C106" s="453"/>
      <c r="D106" s="453"/>
      <c r="E106" s="453"/>
      <c r="F106" s="453"/>
      <c r="G106" s="453"/>
      <c r="H106" s="453"/>
      <c r="I106" s="453"/>
      <c r="J106" s="453"/>
      <c r="K106" s="453"/>
      <c r="L106" s="453"/>
      <c r="M106" s="453"/>
      <c r="N106" s="453"/>
      <c r="O106" s="453"/>
      <c r="P106" s="453"/>
      <c r="Q106" s="453"/>
    </row>
    <row r="107" spans="1:17" s="7" customFormat="1" ht="13.5">
      <c r="A107" s="645" t="s">
        <v>239</v>
      </c>
      <c r="B107" s="645"/>
      <c r="C107" s="645"/>
      <c r="D107" s="645"/>
      <c r="E107" s="645"/>
      <c r="F107" s="645"/>
      <c r="G107" s="645"/>
      <c r="H107" s="645"/>
      <c r="I107" s="645"/>
      <c r="J107" s="645"/>
      <c r="K107" s="645"/>
      <c r="L107" s="645"/>
      <c r="M107" s="645"/>
      <c r="N107" s="645"/>
      <c r="O107" s="645"/>
      <c r="P107" s="645"/>
      <c r="Q107" s="645"/>
    </row>
    <row r="108" spans="1:17" ht="13.5">
      <c r="A108" s="450"/>
      <c r="B108" s="450"/>
      <c r="C108" s="450"/>
      <c r="D108" s="450"/>
      <c r="E108" s="450"/>
      <c r="F108" s="450"/>
      <c r="G108" s="450"/>
      <c r="H108" s="450"/>
      <c r="I108" s="450"/>
      <c r="J108" s="450"/>
      <c r="K108" s="450"/>
      <c r="L108" s="21"/>
      <c r="M108" s="21"/>
      <c r="N108" s="448"/>
      <c r="O108" s="448"/>
      <c r="P108" s="448"/>
      <c r="Q108" s="446"/>
    </row>
  </sheetData>
  <sheetProtection/>
  <protectedRanges>
    <protectedRange sqref="C14:P58 C73:P108" name="Range1"/>
    <protectedRange sqref="Q15:Q18 Q20:Q23 Q25:Q28 Q30:Q33 Q35:Q38 Q40:Q43 Q74:Q77 Q79:Q82 Q84:Q87 Q89:Q92 Q94:Q97 Q99:Q102" name="Range7"/>
  </protectedRanges>
  <mergeCells count="385">
    <mergeCell ref="N101:N103"/>
    <mergeCell ref="O101:O103"/>
    <mergeCell ref="P101:P103"/>
    <mergeCell ref="A14:B14"/>
    <mergeCell ref="L6:M8"/>
    <mergeCell ref="L2:M4"/>
    <mergeCell ref="L61:M63"/>
    <mergeCell ref="L65:M67"/>
    <mergeCell ref="H101:H103"/>
    <mergeCell ref="I101:I103"/>
    <mergeCell ref="J101:J103"/>
    <mergeCell ref="K101:K103"/>
    <mergeCell ref="L101:L103"/>
    <mergeCell ref="M101:M103"/>
    <mergeCell ref="B101:B103"/>
    <mergeCell ref="C101:C103"/>
    <mergeCell ref="D101:D103"/>
    <mergeCell ref="E101:E103"/>
    <mergeCell ref="F101:F103"/>
    <mergeCell ref="G101:G103"/>
    <mergeCell ref="K99:K100"/>
    <mergeCell ref="L99:L100"/>
    <mergeCell ref="M99:M100"/>
    <mergeCell ref="N99:N100"/>
    <mergeCell ref="O99:O100"/>
    <mergeCell ref="P99:P100"/>
    <mergeCell ref="P96:P98"/>
    <mergeCell ref="B99:B100"/>
    <mergeCell ref="C99:C100"/>
    <mergeCell ref="D99:D100"/>
    <mergeCell ref="E99:E100"/>
    <mergeCell ref="F99:F100"/>
    <mergeCell ref="G99:G100"/>
    <mergeCell ref="H99:H100"/>
    <mergeCell ref="I99:I100"/>
    <mergeCell ref="J99:J100"/>
    <mergeCell ref="J96:J98"/>
    <mergeCell ref="K96:K98"/>
    <mergeCell ref="L96:L98"/>
    <mergeCell ref="M96:M98"/>
    <mergeCell ref="N96:N98"/>
    <mergeCell ref="O96:O98"/>
    <mergeCell ref="O94:O95"/>
    <mergeCell ref="P94:P95"/>
    <mergeCell ref="B96:B98"/>
    <mergeCell ref="C96:C98"/>
    <mergeCell ref="D96:D98"/>
    <mergeCell ref="E96:E98"/>
    <mergeCell ref="F96:F98"/>
    <mergeCell ref="G96:G98"/>
    <mergeCell ref="H96:H98"/>
    <mergeCell ref="I96:I98"/>
    <mergeCell ref="I94:I95"/>
    <mergeCell ref="J94:J95"/>
    <mergeCell ref="K94:K95"/>
    <mergeCell ref="L94:L95"/>
    <mergeCell ref="M94:M95"/>
    <mergeCell ref="N94:N95"/>
    <mergeCell ref="N91:N93"/>
    <mergeCell ref="O91:O93"/>
    <mergeCell ref="P91:P93"/>
    <mergeCell ref="B94:B95"/>
    <mergeCell ref="C94:C95"/>
    <mergeCell ref="D94:D95"/>
    <mergeCell ref="E94:E95"/>
    <mergeCell ref="F94:F95"/>
    <mergeCell ref="G94:G95"/>
    <mergeCell ref="H94:H95"/>
    <mergeCell ref="H91:H93"/>
    <mergeCell ref="I91:I93"/>
    <mergeCell ref="J91:J93"/>
    <mergeCell ref="K91:K93"/>
    <mergeCell ref="L91:L93"/>
    <mergeCell ref="M91:M93"/>
    <mergeCell ref="B91:B93"/>
    <mergeCell ref="C91:C93"/>
    <mergeCell ref="D91:D93"/>
    <mergeCell ref="E91:E93"/>
    <mergeCell ref="F91:F93"/>
    <mergeCell ref="G91:G93"/>
    <mergeCell ref="K89:K90"/>
    <mergeCell ref="L89:L90"/>
    <mergeCell ref="M89:M90"/>
    <mergeCell ref="N89:N90"/>
    <mergeCell ref="O89:O90"/>
    <mergeCell ref="P89:P90"/>
    <mergeCell ref="P86:P88"/>
    <mergeCell ref="B89:B90"/>
    <mergeCell ref="C89:C90"/>
    <mergeCell ref="D89:D90"/>
    <mergeCell ref="E89:E90"/>
    <mergeCell ref="F89:F90"/>
    <mergeCell ref="G89:G90"/>
    <mergeCell ref="H89:H90"/>
    <mergeCell ref="I89:I90"/>
    <mergeCell ref="J89:J90"/>
    <mergeCell ref="J86:J88"/>
    <mergeCell ref="K86:K88"/>
    <mergeCell ref="L86:L88"/>
    <mergeCell ref="M86:M88"/>
    <mergeCell ref="N86:N88"/>
    <mergeCell ref="O86:O88"/>
    <mergeCell ref="O84:O85"/>
    <mergeCell ref="P84:P85"/>
    <mergeCell ref="B86:B88"/>
    <mergeCell ref="C86:C88"/>
    <mergeCell ref="D86:D88"/>
    <mergeCell ref="E86:E88"/>
    <mergeCell ref="F86:F88"/>
    <mergeCell ref="G86:G88"/>
    <mergeCell ref="H86:H88"/>
    <mergeCell ref="I86:I88"/>
    <mergeCell ref="I84:I85"/>
    <mergeCell ref="J84:J85"/>
    <mergeCell ref="K84:K85"/>
    <mergeCell ref="L84:L85"/>
    <mergeCell ref="M84:M85"/>
    <mergeCell ref="N84:N85"/>
    <mergeCell ref="N81:N83"/>
    <mergeCell ref="O81:O83"/>
    <mergeCell ref="P81:P83"/>
    <mergeCell ref="B84:B85"/>
    <mergeCell ref="C84:C85"/>
    <mergeCell ref="D84:D85"/>
    <mergeCell ref="E84:E85"/>
    <mergeCell ref="F84:F85"/>
    <mergeCell ref="G84:G85"/>
    <mergeCell ref="H84:H85"/>
    <mergeCell ref="H81:H83"/>
    <mergeCell ref="I81:I83"/>
    <mergeCell ref="J81:J83"/>
    <mergeCell ref="K81:K83"/>
    <mergeCell ref="L81:L83"/>
    <mergeCell ref="M81:M83"/>
    <mergeCell ref="B81:B83"/>
    <mergeCell ref="C81:C83"/>
    <mergeCell ref="D81:D83"/>
    <mergeCell ref="E81:E83"/>
    <mergeCell ref="F81:F83"/>
    <mergeCell ref="G81:G83"/>
    <mergeCell ref="K79:K80"/>
    <mergeCell ref="L79:L80"/>
    <mergeCell ref="M79:M80"/>
    <mergeCell ref="N79:N80"/>
    <mergeCell ref="O79:O80"/>
    <mergeCell ref="P79:P80"/>
    <mergeCell ref="P76:P78"/>
    <mergeCell ref="B79:B80"/>
    <mergeCell ref="C79:C80"/>
    <mergeCell ref="D79:D80"/>
    <mergeCell ref="E79:E80"/>
    <mergeCell ref="F79:F80"/>
    <mergeCell ref="G79:G80"/>
    <mergeCell ref="H79:H80"/>
    <mergeCell ref="I79:I80"/>
    <mergeCell ref="J79:J80"/>
    <mergeCell ref="J76:J78"/>
    <mergeCell ref="K76:K78"/>
    <mergeCell ref="L76:L78"/>
    <mergeCell ref="M76:M78"/>
    <mergeCell ref="N76:N78"/>
    <mergeCell ref="O76:O78"/>
    <mergeCell ref="O74:O75"/>
    <mergeCell ref="P74:P75"/>
    <mergeCell ref="B76:B78"/>
    <mergeCell ref="C76:C78"/>
    <mergeCell ref="D76:D78"/>
    <mergeCell ref="E76:E78"/>
    <mergeCell ref="F76:F78"/>
    <mergeCell ref="G76:G78"/>
    <mergeCell ref="H76:H78"/>
    <mergeCell ref="I76:I78"/>
    <mergeCell ref="I74:I75"/>
    <mergeCell ref="J74:J75"/>
    <mergeCell ref="K74:K75"/>
    <mergeCell ref="L74:L75"/>
    <mergeCell ref="M74:M75"/>
    <mergeCell ref="N74:N75"/>
    <mergeCell ref="C74:C75"/>
    <mergeCell ref="D74:D75"/>
    <mergeCell ref="E74:E75"/>
    <mergeCell ref="F74:F75"/>
    <mergeCell ref="G74:G75"/>
    <mergeCell ref="H74:H75"/>
    <mergeCell ref="B32:B34"/>
    <mergeCell ref="B35:B36"/>
    <mergeCell ref="B37:B39"/>
    <mergeCell ref="B40:B41"/>
    <mergeCell ref="B42:B44"/>
    <mergeCell ref="B74:B75"/>
    <mergeCell ref="N40:N41"/>
    <mergeCell ref="O40:O41"/>
    <mergeCell ref="P40:P41"/>
    <mergeCell ref="B15:B16"/>
    <mergeCell ref="B17:B19"/>
    <mergeCell ref="B20:B21"/>
    <mergeCell ref="B22:B24"/>
    <mergeCell ref="B25:B26"/>
    <mergeCell ref="B27:B29"/>
    <mergeCell ref="B30:B31"/>
    <mergeCell ref="H40:H41"/>
    <mergeCell ref="I40:I41"/>
    <mergeCell ref="J40:J41"/>
    <mergeCell ref="K40:K41"/>
    <mergeCell ref="L40:L41"/>
    <mergeCell ref="M40:M41"/>
    <mergeCell ref="L35:L36"/>
    <mergeCell ref="M35:M36"/>
    <mergeCell ref="N35:N36"/>
    <mergeCell ref="O35:O36"/>
    <mergeCell ref="P35:P36"/>
    <mergeCell ref="C40:C41"/>
    <mergeCell ref="D40:D41"/>
    <mergeCell ref="E40:E41"/>
    <mergeCell ref="F40:F41"/>
    <mergeCell ref="G40:G41"/>
    <mergeCell ref="P30:P31"/>
    <mergeCell ref="C35:C36"/>
    <mergeCell ref="D35:D36"/>
    <mergeCell ref="E35:E36"/>
    <mergeCell ref="F35:F36"/>
    <mergeCell ref="G35:G36"/>
    <mergeCell ref="H35:H36"/>
    <mergeCell ref="I35:I36"/>
    <mergeCell ref="J35:J36"/>
    <mergeCell ref="K35:K36"/>
    <mergeCell ref="J30:J31"/>
    <mergeCell ref="K30:K31"/>
    <mergeCell ref="L30:L31"/>
    <mergeCell ref="M30:M31"/>
    <mergeCell ref="N30:N31"/>
    <mergeCell ref="O30:O31"/>
    <mergeCell ref="N25:N26"/>
    <mergeCell ref="O25:O26"/>
    <mergeCell ref="P25:P26"/>
    <mergeCell ref="C30:C31"/>
    <mergeCell ref="D30:D31"/>
    <mergeCell ref="E30:E31"/>
    <mergeCell ref="F30:F31"/>
    <mergeCell ref="G30:G31"/>
    <mergeCell ref="H30:H31"/>
    <mergeCell ref="I30:I31"/>
    <mergeCell ref="H25:H26"/>
    <mergeCell ref="I25:I26"/>
    <mergeCell ref="J25:J26"/>
    <mergeCell ref="K25:K26"/>
    <mergeCell ref="L25:L26"/>
    <mergeCell ref="M25:M26"/>
    <mergeCell ref="L20:L21"/>
    <mergeCell ref="M20:M21"/>
    <mergeCell ref="N20:N21"/>
    <mergeCell ref="O20:O21"/>
    <mergeCell ref="P20:P21"/>
    <mergeCell ref="C25:C26"/>
    <mergeCell ref="D25:D26"/>
    <mergeCell ref="E25:E26"/>
    <mergeCell ref="F25:F26"/>
    <mergeCell ref="G25:G26"/>
    <mergeCell ref="P42:P44"/>
    <mergeCell ref="C20:C21"/>
    <mergeCell ref="D20:D21"/>
    <mergeCell ref="E20:E21"/>
    <mergeCell ref="F20:F21"/>
    <mergeCell ref="G20:G21"/>
    <mergeCell ref="H20:H21"/>
    <mergeCell ref="I20:I21"/>
    <mergeCell ref="J20:J21"/>
    <mergeCell ref="K20:K21"/>
    <mergeCell ref="J42:J44"/>
    <mergeCell ref="K42:K44"/>
    <mergeCell ref="L42:L44"/>
    <mergeCell ref="M42:M44"/>
    <mergeCell ref="N42:N44"/>
    <mergeCell ref="O42:O44"/>
    <mergeCell ref="N37:N39"/>
    <mergeCell ref="O37:O39"/>
    <mergeCell ref="P37:P39"/>
    <mergeCell ref="C42:C44"/>
    <mergeCell ref="D42:D44"/>
    <mergeCell ref="E42:E44"/>
    <mergeCell ref="F42:F44"/>
    <mergeCell ref="G42:G44"/>
    <mergeCell ref="H42:H44"/>
    <mergeCell ref="I42:I44"/>
    <mergeCell ref="H37:H39"/>
    <mergeCell ref="I37:I39"/>
    <mergeCell ref="J37:J39"/>
    <mergeCell ref="K37:K39"/>
    <mergeCell ref="L37:L39"/>
    <mergeCell ref="M37:M39"/>
    <mergeCell ref="L32:L34"/>
    <mergeCell ref="M32:M34"/>
    <mergeCell ref="N32:N34"/>
    <mergeCell ref="O32:O34"/>
    <mergeCell ref="P32:P34"/>
    <mergeCell ref="C37:C39"/>
    <mergeCell ref="D37:D39"/>
    <mergeCell ref="E37:E39"/>
    <mergeCell ref="F37:F39"/>
    <mergeCell ref="G37:G39"/>
    <mergeCell ref="P27:P29"/>
    <mergeCell ref="C32:C34"/>
    <mergeCell ref="D32:D34"/>
    <mergeCell ref="E32:E34"/>
    <mergeCell ref="F32:F34"/>
    <mergeCell ref="G32:G34"/>
    <mergeCell ref="H32:H34"/>
    <mergeCell ref="I32:I34"/>
    <mergeCell ref="J32:J34"/>
    <mergeCell ref="K32:K34"/>
    <mergeCell ref="J27:J29"/>
    <mergeCell ref="K27:K29"/>
    <mergeCell ref="L27:L29"/>
    <mergeCell ref="M27:M29"/>
    <mergeCell ref="N27:N29"/>
    <mergeCell ref="O27:O29"/>
    <mergeCell ref="N22:N24"/>
    <mergeCell ref="O22:O24"/>
    <mergeCell ref="P22:P24"/>
    <mergeCell ref="C27:C29"/>
    <mergeCell ref="D27:D29"/>
    <mergeCell ref="E27:E29"/>
    <mergeCell ref="F27:F29"/>
    <mergeCell ref="G27:G29"/>
    <mergeCell ref="H27:H29"/>
    <mergeCell ref="I27:I29"/>
    <mergeCell ref="H22:H24"/>
    <mergeCell ref="I22:I24"/>
    <mergeCell ref="J22:J24"/>
    <mergeCell ref="K22:K24"/>
    <mergeCell ref="L22:L24"/>
    <mergeCell ref="M22:M24"/>
    <mergeCell ref="L17:L19"/>
    <mergeCell ref="M17:M19"/>
    <mergeCell ref="N17:N19"/>
    <mergeCell ref="O17:O19"/>
    <mergeCell ref="P17:P19"/>
    <mergeCell ref="C22:C24"/>
    <mergeCell ref="D22:D24"/>
    <mergeCell ref="E22:E24"/>
    <mergeCell ref="F22:F24"/>
    <mergeCell ref="G22:G24"/>
    <mergeCell ref="P15:P16"/>
    <mergeCell ref="C17:C19"/>
    <mergeCell ref="D17:D19"/>
    <mergeCell ref="E17:E19"/>
    <mergeCell ref="F17:F19"/>
    <mergeCell ref="G17:G19"/>
    <mergeCell ref="H17:H19"/>
    <mergeCell ref="I17:I19"/>
    <mergeCell ref="J17:J19"/>
    <mergeCell ref="K17:K19"/>
    <mergeCell ref="J15:J16"/>
    <mergeCell ref="K15:K16"/>
    <mergeCell ref="L15:L16"/>
    <mergeCell ref="M15:M16"/>
    <mergeCell ref="N15:N16"/>
    <mergeCell ref="O15:O16"/>
    <mergeCell ref="D15:D16"/>
    <mergeCell ref="E15:E16"/>
    <mergeCell ref="F15:F16"/>
    <mergeCell ref="G15:G16"/>
    <mergeCell ref="H15:H16"/>
    <mergeCell ref="I15:I16"/>
    <mergeCell ref="Q45:Q47"/>
    <mergeCell ref="A1:K4"/>
    <mergeCell ref="A6:K8"/>
    <mergeCell ref="C15:C16"/>
    <mergeCell ref="A50:Q50"/>
    <mergeCell ref="L10:M10"/>
    <mergeCell ref="B12:C12"/>
    <mergeCell ref="A49:Q49"/>
    <mergeCell ref="A51:M51"/>
    <mergeCell ref="G71:H71"/>
    <mergeCell ref="K71:L71"/>
    <mergeCell ref="A60:K63"/>
    <mergeCell ref="A104:Q104"/>
    <mergeCell ref="A105:Q105"/>
    <mergeCell ref="A107:Q107"/>
    <mergeCell ref="A65:K67"/>
    <mergeCell ref="L69:M69"/>
    <mergeCell ref="A57:Q57"/>
    <mergeCell ref="A54:Q54"/>
    <mergeCell ref="A55:Q55"/>
    <mergeCell ref="B71:C71"/>
  </mergeCells>
  <printOptions/>
  <pageMargins left="0.5118110236220472" right="0.31496062992125984" top="0.3937007874015748" bottom="0.31496062992125984" header="0.31496062992125984" footer="0.31496062992125984"/>
  <pageSetup horizontalDpi="600" verticalDpi="600" orientation="landscape" paperSize="9" scale="70" r:id="rId2"/>
  <rowBreaks count="1" manualBreakCount="1">
    <brk id="59"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jmurphy</dc:creator>
  <cp:keywords/>
  <dc:description/>
  <cp:lastModifiedBy>Sheona Lennox</cp:lastModifiedBy>
  <cp:lastPrinted>2019-10-15T13:43:37Z</cp:lastPrinted>
  <dcterms:created xsi:type="dcterms:W3CDTF">2007-02-15T14:34:39Z</dcterms:created>
  <dcterms:modified xsi:type="dcterms:W3CDTF">2019-10-15T13:43:43Z</dcterms:modified>
  <cp:category/>
  <cp:version/>
  <cp:contentType/>
  <cp:contentStatus/>
</cp:coreProperties>
</file>